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75" windowWidth="9720" windowHeight="6495"/>
  </bookViews>
  <sheets>
    <sheet name="2017" sheetId="17" r:id="rId1"/>
  </sheets>
  <calcPr calcId="145621"/>
</workbook>
</file>

<file path=xl/calcChain.xml><?xml version="1.0" encoding="utf-8"?>
<calcChain xmlns="http://schemas.openxmlformats.org/spreadsheetml/2006/main">
  <c r="V31" i="17" l="1"/>
  <c r="W35" i="17"/>
  <c r="V34" i="17"/>
  <c r="W34" i="17"/>
  <c r="W33" i="17" s="1"/>
  <c r="V33" i="17"/>
  <c r="U34" i="17"/>
  <c r="W32" i="17"/>
  <c r="W31" i="17" s="1"/>
  <c r="W30" i="17" s="1"/>
  <c r="V30" i="17"/>
  <c r="V28" i="17"/>
  <c r="W28" i="17" s="1"/>
  <c r="W27" i="17" s="1"/>
  <c r="W26" i="17" s="1"/>
  <c r="W25" i="17" s="1"/>
  <c r="V27" i="17"/>
  <c r="V26" i="17"/>
  <c r="V25" i="17"/>
  <c r="W24" i="17"/>
  <c r="W23" i="17" s="1"/>
  <c r="V23" i="17"/>
  <c r="W22" i="17"/>
  <c r="W21" i="17" s="1"/>
  <c r="V21" i="17"/>
  <c r="V20" i="17"/>
  <c r="V14" i="17" s="1"/>
  <c r="W19" i="17"/>
  <c r="V18" i="17"/>
  <c r="W18" i="17"/>
  <c r="W17" i="17"/>
  <c r="W16" i="17" s="1"/>
  <c r="W15" i="17" s="1"/>
  <c r="V16" i="17"/>
  <c r="V15" i="17"/>
  <c r="V29" i="17" l="1"/>
  <c r="V36" i="17" s="1"/>
  <c r="W29" i="17"/>
  <c r="W36" i="17" s="1"/>
  <c r="W20" i="17"/>
  <c r="W14" i="17" s="1"/>
  <c r="U35" i="17"/>
  <c r="U33" i="17" s="1"/>
  <c r="U32" i="17"/>
  <c r="U31" i="17" s="1"/>
  <c r="U30" i="17" s="1"/>
  <c r="T34" i="17"/>
  <c r="T33" i="17" s="1"/>
  <c r="T31" i="17"/>
  <c r="T30" i="17" s="1"/>
  <c r="T27" i="17"/>
  <c r="T26" i="17"/>
  <c r="T23" i="17"/>
  <c r="T21" i="17"/>
  <c r="T18" i="17"/>
  <c r="T16" i="17"/>
  <c r="T25" i="17"/>
  <c r="T20" i="17"/>
  <c r="T15" i="17"/>
  <c r="T29" i="17" l="1"/>
  <c r="U29" i="17"/>
  <c r="T14" i="17"/>
  <c r="T36" i="17" s="1"/>
  <c r="R34" i="17"/>
  <c r="R33" i="17" s="1"/>
  <c r="S34" i="17"/>
  <c r="S33" i="17" s="1"/>
  <c r="S31" i="17"/>
  <c r="S30" i="17" s="1"/>
  <c r="R30" i="17"/>
  <c r="R31" i="17"/>
  <c r="R27" i="17"/>
  <c r="R26" i="17" s="1"/>
  <c r="R25" i="17" s="1"/>
  <c r="R23" i="17"/>
  <c r="R21" i="17"/>
  <c r="R20" i="17" s="1"/>
  <c r="R18" i="17"/>
  <c r="R16" i="17"/>
  <c r="R15" i="17" s="1"/>
  <c r="R14" i="17" l="1"/>
  <c r="R29" i="17"/>
  <c r="R36" i="17" s="1"/>
  <c r="S29" i="17"/>
  <c r="P34" i="17"/>
  <c r="P33" i="17" s="1"/>
  <c r="P30" i="17"/>
  <c r="P31" i="17"/>
  <c r="P27" i="17"/>
  <c r="P26" i="17" s="1"/>
  <c r="P25" i="17" s="1"/>
  <c r="Q24" i="17"/>
  <c r="Q22" i="17"/>
  <c r="S22" i="17" s="1"/>
  <c r="P23" i="17"/>
  <c r="P21" i="17"/>
  <c r="P20" i="17" s="1"/>
  <c r="O21" i="17"/>
  <c r="O23" i="17"/>
  <c r="Q19" i="17"/>
  <c r="P18" i="17"/>
  <c r="Q17" i="17"/>
  <c r="S17" i="17" s="1"/>
  <c r="P16" i="17"/>
  <c r="Q16" i="17"/>
  <c r="Q15" i="17" s="1"/>
  <c r="P15" i="17"/>
  <c r="O18" i="17"/>
  <c r="O16" i="17"/>
  <c r="O15" i="17" s="1"/>
  <c r="S21" i="17" l="1"/>
  <c r="U22" i="17"/>
  <c r="U21" i="17" s="1"/>
  <c r="P29" i="17"/>
  <c r="S16" i="17"/>
  <c r="S15" i="17" s="1"/>
  <c r="U17" i="17"/>
  <c r="U16" i="17" s="1"/>
  <c r="U15" i="17" s="1"/>
  <c r="Q18" i="17"/>
  <c r="S19" i="17"/>
  <c r="S18" i="17" s="1"/>
  <c r="P14" i="17"/>
  <c r="P36" i="17" s="1"/>
  <c r="Q21" i="17"/>
  <c r="Q23" i="17"/>
  <c r="S24" i="17"/>
  <c r="N34" i="17"/>
  <c r="N31" i="17"/>
  <c r="N33" i="17"/>
  <c r="N30" i="17"/>
  <c r="N29" i="17" s="1"/>
  <c r="N25" i="17"/>
  <c r="N20" i="17"/>
  <c r="O20" i="17"/>
  <c r="N15" i="17"/>
  <c r="S23" i="17" l="1"/>
  <c r="S20" i="17" s="1"/>
  <c r="U24" i="17"/>
  <c r="U23" i="17" s="1"/>
  <c r="U19" i="17"/>
  <c r="U18" i="17" s="1"/>
  <c r="U20" i="17"/>
  <c r="N14" i="17"/>
  <c r="N36" i="17"/>
  <c r="Q20" i="17"/>
  <c r="M32" i="17"/>
  <c r="O32" i="17" s="1"/>
  <c r="M35" i="17"/>
  <c r="O35" i="17" s="1"/>
  <c r="Q35" i="17" l="1"/>
  <c r="Q34" i="17" s="1"/>
  <c r="Q33" i="17" s="1"/>
  <c r="O34" i="17"/>
  <c r="O33" i="17" s="1"/>
  <c r="Q32" i="17"/>
  <c r="Q31" i="17" s="1"/>
  <c r="Q30" i="17" s="1"/>
  <c r="Q29" i="17" s="1"/>
  <c r="O31" i="17"/>
  <c r="O30" i="17" s="1"/>
  <c r="O29" i="17" s="1"/>
  <c r="L16" i="17"/>
  <c r="M31" i="17"/>
  <c r="M30" i="17" s="1"/>
  <c r="L34" i="17"/>
  <c r="L33" i="17" s="1"/>
  <c r="M34" i="17"/>
  <c r="M33" i="17" s="1"/>
  <c r="K28" i="17"/>
  <c r="L28" i="17" s="1"/>
  <c r="K31" i="17"/>
  <c r="K30" i="17" s="1"/>
  <c r="K34" i="17"/>
  <c r="K33" i="17" s="1"/>
  <c r="K24" i="17"/>
  <c r="M24" i="17" s="1"/>
  <c r="M23" i="17" s="1"/>
  <c r="K19" i="17"/>
  <c r="L19" i="17" s="1"/>
  <c r="K16" i="17"/>
  <c r="J34" i="17"/>
  <c r="J33" i="17" s="1"/>
  <c r="J31" i="17"/>
  <c r="J30" i="17" s="1"/>
  <c r="J27" i="17"/>
  <c r="J23" i="17"/>
  <c r="J18" i="17"/>
  <c r="J16" i="17"/>
  <c r="J15" i="17"/>
  <c r="I23" i="17"/>
  <c r="I31" i="17"/>
  <c r="I30" i="17" s="1"/>
  <c r="I29" i="17" s="1"/>
  <c r="I34" i="17"/>
  <c r="I33" i="17" s="1"/>
  <c r="H34" i="17"/>
  <c r="H33" i="17" s="1"/>
  <c r="G34" i="17"/>
  <c r="G33" i="17" s="1"/>
  <c r="H31" i="17"/>
  <c r="H30" i="17" s="1"/>
  <c r="H29" i="17" s="1"/>
  <c r="G31" i="17"/>
  <c r="G30" i="17" s="1"/>
  <c r="G29" i="17" s="1"/>
  <c r="I27" i="17"/>
  <c r="H27" i="17"/>
  <c r="G27" i="17"/>
  <c r="G26" i="17" s="1"/>
  <c r="H25" i="17"/>
  <c r="H23" i="17"/>
  <c r="G23" i="17"/>
  <c r="I22" i="17"/>
  <c r="I21" i="17" s="1"/>
  <c r="I20" i="17" s="1"/>
  <c r="H21" i="17"/>
  <c r="G21" i="17"/>
  <c r="G20" i="17" s="1"/>
  <c r="I18" i="17"/>
  <c r="G18" i="17"/>
  <c r="I16" i="17"/>
  <c r="I15" i="17" s="1"/>
  <c r="H16" i="17"/>
  <c r="H15" i="17" s="1"/>
  <c r="G16" i="17"/>
  <c r="J22" i="17"/>
  <c r="L21" i="17" s="1"/>
  <c r="M22" i="17"/>
  <c r="M21" i="17" s="1"/>
  <c r="M17" i="17"/>
  <c r="M16" i="17" s="1"/>
  <c r="L31" i="17"/>
  <c r="L30" i="17" s="1"/>
  <c r="L23" i="17"/>
  <c r="L20" i="17" l="1"/>
  <c r="M20" i="17"/>
  <c r="G15" i="17"/>
  <c r="H20" i="17"/>
  <c r="K23" i="17"/>
  <c r="K27" i="17"/>
  <c r="J21" i="17"/>
  <c r="J20" i="17" s="1"/>
  <c r="H14" i="17"/>
  <c r="H36" i="17" s="1"/>
  <c r="L29" i="17"/>
  <c r="J29" i="17"/>
  <c r="K29" i="17"/>
  <c r="G25" i="17"/>
  <c r="I26" i="17"/>
  <c r="L18" i="17"/>
  <c r="M19" i="17"/>
  <c r="M18" i="17" s="1"/>
  <c r="M15" i="17" s="1"/>
  <c r="M28" i="17"/>
  <c r="L27" i="17"/>
  <c r="L15" i="17"/>
  <c r="K21" i="17"/>
  <c r="K20" i="17" s="1"/>
  <c r="K18" i="17"/>
  <c r="K15" i="17" s="1"/>
  <c r="M29" i="17"/>
  <c r="M27" i="17" l="1"/>
  <c r="O28" i="17"/>
  <c r="G14" i="17"/>
  <c r="G36" i="17" s="1"/>
  <c r="K26" i="17"/>
  <c r="J26" i="17"/>
  <c r="I25" i="17"/>
  <c r="I14" i="17" s="1"/>
  <c r="I36" i="17" s="1"/>
  <c r="Q28" i="17" l="1"/>
  <c r="O27" i="17"/>
  <c r="O26" i="17" s="1"/>
  <c r="O25" i="17" s="1"/>
  <c r="O14" i="17" s="1"/>
  <c r="O36" i="17" s="1"/>
  <c r="K25" i="17"/>
  <c r="K14" i="17" s="1"/>
  <c r="K36" i="17" s="1"/>
  <c r="L26" i="17"/>
  <c r="L25" i="17" s="1"/>
  <c r="L14" i="17" s="1"/>
  <c r="L36" i="17" s="1"/>
  <c r="J25" i="17"/>
  <c r="J14" i="17" s="1"/>
  <c r="J36" i="17" s="1"/>
  <c r="Q27" i="17" l="1"/>
  <c r="Q26" i="17" s="1"/>
  <c r="Q25" i="17" s="1"/>
  <c r="Q14" i="17" s="1"/>
  <c r="Q36" i="17" s="1"/>
  <c r="S28" i="17"/>
  <c r="M26" i="17"/>
  <c r="M25" i="17" s="1"/>
  <c r="M14" i="17" s="1"/>
  <c r="M36" i="17" s="1"/>
  <c r="S27" i="17" l="1"/>
  <c r="S26" i="17" s="1"/>
  <c r="S25" i="17" s="1"/>
  <c r="S14" i="17" s="1"/>
  <c r="S36" i="17" s="1"/>
  <c r="U28" i="17"/>
  <c r="U27" i="17" s="1"/>
  <c r="U26" i="17" s="1"/>
  <c r="U25" i="17" s="1"/>
  <c r="U14" i="17" s="1"/>
  <c r="U36" i="17" s="1"/>
</calcChain>
</file>

<file path=xl/sharedStrings.xml><?xml version="1.0" encoding="utf-8"?>
<sst xmlns="http://schemas.openxmlformats.org/spreadsheetml/2006/main" count="76" uniqueCount="63">
  <si>
    <t>Наименование</t>
  </si>
  <si>
    <t xml:space="preserve">                                                                                                                                                  </t>
  </si>
  <si>
    <t>Увеличение остатков средств бюджета</t>
  </si>
  <si>
    <t>Уменьшение остатков средств бюджета</t>
  </si>
  <si>
    <t>Всего</t>
  </si>
  <si>
    <t>Поправка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</si>
  <si>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</si>
  <si>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</si>
  <si>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 кредитов от других бюджетов бюджетной системы Российской Федерации в валюте Российской Федерации</t>
  </si>
  <si>
    <t>Изменение остатков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</si>
  <si>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</si>
  <si>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</si>
  <si>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бюджета</t>
  </si>
  <si>
    <t>Уменьшение прочих остатков денежных средств бюджета муниципальных районов</t>
  </si>
  <si>
    <t xml:space="preserve">Код </t>
  </si>
  <si>
    <t>Источники  финансирования</t>
  </si>
  <si>
    <t>951 01 00 00 00 00 0000 000</t>
  </si>
  <si>
    <t>951 01 03 00 00 00 0000 000</t>
  </si>
  <si>
    <t>951 01 05 00 00 00 0000 000</t>
  </si>
  <si>
    <t>951 01 05 00 00 00 0000 500</t>
  </si>
  <si>
    <t>951 01 05 02 01 00 0000 510</t>
  </si>
  <si>
    <t>951 01 05 02 01 05 0000 510</t>
  </si>
  <si>
    <t>951 01 05 00 00 00 0000 600</t>
  </si>
  <si>
    <t>951 01 05 02 01 00 0000 610</t>
  </si>
  <si>
    <t>951 01 05 02 01 05 0000 610</t>
  </si>
  <si>
    <t>Сумма</t>
  </si>
  <si>
    <t>000 01 06 00 00 00 0000 000</t>
  </si>
  <si>
    <t>Иные источники внутреннего финансирования дефицитов  бюджетов</t>
  </si>
  <si>
    <t>Бюджетные кредиты ,предоставленные внутри страны в валюте Российской Федерации</t>
  </si>
  <si>
    <t>Возврат бюджетных кредитов,предоставленных внутри страны в валюте Российской Федерации</t>
  </si>
  <si>
    <t>Возврат бюджетных кредитов,предоставленных юридическим лицам из бюджетов муниципальных районов валюте Российской Федерации</t>
  </si>
  <si>
    <t>951 01 06 05 00 00 0000 000</t>
  </si>
  <si>
    <t>951 01 06 05 00 00 0000 600</t>
  </si>
  <si>
    <t>951 01 06 05 01 05 0000 640</t>
  </si>
  <si>
    <t>Источники внутреннего финансирования дефицита бюджета всего</t>
  </si>
  <si>
    <t xml:space="preserve">Итого источники финансирования дефицита бюджета </t>
  </si>
  <si>
    <t>дефицита  бюджета муниципального района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</si>
  <si>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</si>
  <si>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бюджетами муниципальных районов бюджетных кредитов от других бюджетов бюджетной системы Российской Федерации в валюте Российской Федерации</t>
  </si>
  <si>
    <t xml:space="preserve">  к Решению  Совета депутатов муниципального образования "Окинский район"</t>
  </si>
  <si>
    <t>951 01 02 00 00 00 0000 000</t>
  </si>
  <si>
    <t>951 01 0200 00 00 0000 800</t>
  </si>
  <si>
    <t>951 01 02 00 00 05 0000 810</t>
  </si>
  <si>
    <t>Кредиты от кредитных организаций в валюте Российской Федерации</t>
  </si>
  <si>
    <t>Получение кредитов от кредитных организаций бюджетами муниципальных районов  в валюте Российской Федерации</t>
  </si>
  <si>
    <t>Погашение кредитов, предоставленных кредитными организациями   в валюте Российской Федерации</t>
  </si>
  <si>
    <t>Погашение бюджетами муниципальных районов  кредитов от кредитных организаций  в валюте Российской Федерации</t>
  </si>
  <si>
    <t>Получение  кредитов от кредитных организаций  в валюте Российской Федерации</t>
  </si>
  <si>
    <t>951 01 02 00 00 00 0000 700</t>
  </si>
  <si>
    <t>951 01 02 00 00 05 0000 710</t>
  </si>
  <si>
    <t>951 01 03 01 00 00 0000 800</t>
  </si>
  <si>
    <t>951 01 03 01 00 05 0000 810</t>
  </si>
  <si>
    <t>951 01 03 01 00 00 0000 700</t>
  </si>
  <si>
    <t>951 01 03 01 00 05 0000 710</t>
  </si>
  <si>
    <t>на 2017 год</t>
  </si>
  <si>
    <t>"О бюджете муниципального района на 2017 год и на плановый период 2018 и 2019 годов"</t>
  </si>
  <si>
    <t>Приложение 14</t>
  </si>
  <si>
    <t xml:space="preserve"> ( тыс.рублей)</t>
  </si>
  <si>
    <t>поправка</t>
  </si>
  <si>
    <t>(тыс.рублей)</t>
  </si>
  <si>
    <t xml:space="preserve">  </t>
  </si>
  <si>
    <t xml:space="preserve"> 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</si>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</sst>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Border="1"/>
    <xf numFmtId="0" fontId="5" fillId="0" borderId="1" xfId="0" applyFont="1" applyBorder="1" applyAlignment="1">
      <alignment horizontal="center" vertical="justify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/>
    <xf numFmtId="164" fontId="7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0" fontId="8" fillId="0" borderId="1" xfId="0" applyFont="1" applyBorder="1"/>
    <xf numFmtId="164" fontId="8" fillId="0" borderId="1" xfId="0" applyNumberFormat="1" applyFont="1" applyBorder="1"/>
    <xf numFmtId="164" fontId="9" fillId="0" borderId="1" xfId="0" applyNumberFormat="1" applyFont="1" applyBorder="1"/>
    <xf numFmtId="0" fontId="6" fillId="0" borderId="1" xfId="0" applyFont="1" applyBorder="1" applyAlignment="1">
      <alignment vertical="justify"/>
    </xf>
    <xf numFmtId="164" fontId="7" fillId="0" borderId="1" xfId="0" applyNumberFormat="1" applyFont="1" applyBorder="1" applyAlignment="1"/>
    <xf numFmtId="2" fontId="7" fillId="0" borderId="1" xfId="0" applyNumberFormat="1" applyFont="1" applyBorder="1" applyAlignment="1"/>
    <xf numFmtId="164" fontId="6" fillId="0" borderId="1" xfId="0" applyNumberFormat="1" applyFont="1" applyBorder="1" applyAlignment="1"/>
    <xf numFmtId="0" fontId="9" fillId="0" borderId="1" xfId="0" applyFont="1" applyBorder="1"/>
    <xf numFmtId="2" fontId="6" fillId="0" borderId="1" xfId="0" applyNumberFormat="1" applyFont="1" applyBorder="1" applyAlignment="1"/>
    <xf numFmtId="2" fontId="6" fillId="0" borderId="1" xfId="0" applyNumberFormat="1" applyFont="1" applyBorder="1" applyAlignment="1">
      <alignment vertical="justify"/>
    </xf>
    <xf numFmtId="164" fontId="10" fillId="0" borderId="1" xfId="0" applyNumberFormat="1" applyFont="1" applyBorder="1" applyAlignment="1"/>
    <xf numFmtId="2" fontId="10" fillId="0" borderId="1" xfId="0" applyNumberFormat="1" applyFont="1" applyBorder="1"/>
    <xf numFmtId="0" fontId="5" fillId="0" borderId="1" xfId="0" applyFont="1" applyBorder="1" applyAlignment="1"/>
    <xf numFmtId="164" fontId="6" fillId="0" borderId="1" xfId="0" applyNumberFormat="1" applyFont="1" applyBorder="1"/>
    <xf numFmtId="164" fontId="5" fillId="0" borderId="1" xfId="0" applyNumberFormat="1" applyFont="1" applyBorder="1" applyAlignment="1"/>
    <xf numFmtId="0" fontId="6" fillId="0" borderId="1" xfId="0" applyFont="1" applyBorder="1" applyAlignment="1">
      <alignment horizontal="left" vertical="justify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justify"/>
    </xf>
    <xf numFmtId="164" fontId="10" fillId="0" borderId="1" xfId="0" applyNumberFormat="1" applyFont="1" applyBorder="1" applyAlignment="1">
      <alignment horizontal="right"/>
    </xf>
    <xf numFmtId="0" fontId="10" fillId="0" borderId="0" xfId="0" applyFont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10" fillId="0" borderId="1" xfId="0" applyFont="1" applyBorder="1"/>
    <xf numFmtId="164" fontId="10" fillId="0" borderId="1" xfId="0" applyNumberFormat="1" applyFont="1" applyFill="1" applyBorder="1"/>
    <xf numFmtId="164" fontId="10" fillId="0" borderId="1" xfId="0" applyNumberFormat="1" applyFont="1" applyBorder="1"/>
    <xf numFmtId="164" fontId="5" fillId="0" borderId="1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W41"/>
  <sheetViews>
    <sheetView tabSelected="1" topLeftCell="E10" workbookViewId="0">
      <selection activeCell="W43" sqref="W43"/>
    </sheetView>
  </sheetViews>
  <sheetFormatPr defaultRowHeight="12.75" x14ac:dyDescent="0.2"/>
  <cols>
    <col min="1" max="2" width="4.5703125" customWidth="1"/>
    <col min="3" max="3" width="6.5703125" customWidth="1"/>
    <col min="4" max="4" width="6.140625" customWidth="1"/>
    <col min="5" max="5" width="30.28515625" customWidth="1"/>
    <col min="6" max="6" width="81.28515625" customWidth="1"/>
    <col min="7" max="7" width="13.42578125" hidden="1" customWidth="1"/>
    <col min="8" max="8" width="4.28515625" hidden="1" customWidth="1"/>
    <col min="9" max="9" width="0.42578125" hidden="1" customWidth="1"/>
    <col min="10" max="10" width="11.7109375" hidden="1" customWidth="1"/>
    <col min="11" max="11" width="11.5703125" hidden="1" customWidth="1"/>
    <col min="12" max="12" width="9.7109375" hidden="1" customWidth="1"/>
    <col min="13" max="13" width="15.42578125" hidden="1" customWidth="1"/>
    <col min="14" max="14" width="11.140625" hidden="1" customWidth="1"/>
    <col min="15" max="15" width="0.28515625" hidden="1" customWidth="1"/>
    <col min="16" max="16" width="12" hidden="1" customWidth="1"/>
    <col min="17" max="17" width="14.42578125" hidden="1" customWidth="1"/>
    <col min="18" max="18" width="13.28515625" hidden="1" customWidth="1"/>
    <col min="19" max="19" width="15.42578125" hidden="1" customWidth="1"/>
    <col min="20" max="20" width="14.85546875" hidden="1" customWidth="1"/>
    <col min="21" max="21" width="0.28515625" customWidth="1"/>
    <col min="22" max="22" width="11.5703125" hidden="1" customWidth="1"/>
    <col min="23" max="23" width="14" customWidth="1"/>
  </cols>
  <sheetData>
    <row r="2" spans="5:23" x14ac:dyDescent="0.2">
      <c r="E2" s="2"/>
      <c r="F2" s="46" t="s">
        <v>56</v>
      </c>
      <c r="G2" s="46"/>
      <c r="H2" s="46"/>
      <c r="I2" s="46"/>
    </row>
    <row r="3" spans="5:23" x14ac:dyDescent="0.2">
      <c r="E3" s="2"/>
      <c r="F3" s="46" t="s">
        <v>39</v>
      </c>
      <c r="G3" s="46"/>
      <c r="H3" s="46"/>
      <c r="I3" s="46"/>
    </row>
    <row r="4" spans="5:23" x14ac:dyDescent="0.2">
      <c r="E4" s="2"/>
      <c r="F4" s="46" t="s">
        <v>55</v>
      </c>
      <c r="G4" s="46"/>
      <c r="H4" s="46"/>
      <c r="I4" s="46"/>
    </row>
    <row r="5" spans="5:23" x14ac:dyDescent="0.2">
      <c r="E5" s="3" t="s">
        <v>1</v>
      </c>
      <c r="F5" s="47"/>
      <c r="G5" s="47"/>
      <c r="H5" s="47"/>
      <c r="I5" s="47"/>
    </row>
    <row r="6" spans="5:23" x14ac:dyDescent="0.2">
      <c r="E6" s="2"/>
      <c r="F6" s="2"/>
      <c r="G6" s="2"/>
      <c r="H6" s="2"/>
      <c r="I6" s="3"/>
    </row>
    <row r="7" spans="5:23" ht="15.75" x14ac:dyDescent="0.25">
      <c r="E7" s="45" t="s">
        <v>15</v>
      </c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</row>
    <row r="8" spans="5:23" ht="15.75" x14ac:dyDescent="0.25">
      <c r="E8" s="45" t="s">
        <v>36</v>
      </c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</row>
    <row r="9" spans="5:23" ht="15.75" x14ac:dyDescent="0.25">
      <c r="E9" s="45" t="s">
        <v>54</v>
      </c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</row>
    <row r="10" spans="5:23" x14ac:dyDescent="0.2">
      <c r="E10" s="4"/>
      <c r="F10" s="4" t="s">
        <v>60</v>
      </c>
      <c r="G10" s="4"/>
      <c r="H10" s="4"/>
      <c r="I10" s="4"/>
    </row>
    <row r="11" spans="5:23" x14ac:dyDescent="0.2">
      <c r="E11" s="2"/>
      <c r="F11" s="2" t="s">
        <v>61</v>
      </c>
      <c r="G11" s="2"/>
      <c r="H11" s="2"/>
      <c r="I11" s="2"/>
    </row>
    <row r="12" spans="5:23" ht="15.75" x14ac:dyDescent="0.25">
      <c r="E12" s="2"/>
      <c r="F12" s="2"/>
      <c r="G12" s="2"/>
      <c r="H12" s="2"/>
      <c r="I12" s="2"/>
      <c r="J12" s="2" t="s">
        <v>57</v>
      </c>
      <c r="M12" t="s">
        <v>59</v>
      </c>
      <c r="U12" s="35" t="s">
        <v>62</v>
      </c>
    </row>
    <row r="13" spans="5:23" ht="15.75" x14ac:dyDescent="0.25">
      <c r="E13" s="6" t="s">
        <v>14</v>
      </c>
      <c r="F13" s="7" t="s">
        <v>0</v>
      </c>
      <c r="G13" s="7" t="s">
        <v>4</v>
      </c>
      <c r="H13" s="7" t="s">
        <v>5</v>
      </c>
      <c r="I13" s="7" t="s">
        <v>25</v>
      </c>
      <c r="J13" s="8" t="s">
        <v>58</v>
      </c>
      <c r="K13" s="8" t="s">
        <v>25</v>
      </c>
      <c r="L13" s="8" t="s">
        <v>5</v>
      </c>
      <c r="M13" s="8" t="s">
        <v>25</v>
      </c>
      <c r="N13" s="9" t="s">
        <v>58</v>
      </c>
      <c r="O13" s="9" t="s">
        <v>25</v>
      </c>
      <c r="P13" s="8" t="s">
        <v>58</v>
      </c>
      <c r="Q13" s="8" t="s">
        <v>25</v>
      </c>
      <c r="R13" s="8" t="s">
        <v>58</v>
      </c>
      <c r="S13" s="8" t="s">
        <v>25</v>
      </c>
      <c r="T13" s="8" t="s">
        <v>58</v>
      </c>
      <c r="U13" s="8" t="s">
        <v>25</v>
      </c>
      <c r="V13" s="37" t="s">
        <v>58</v>
      </c>
      <c r="W13" s="37" t="s">
        <v>25</v>
      </c>
    </row>
    <row r="14" spans="5:23" ht="19.5" customHeight="1" x14ac:dyDescent="0.25">
      <c r="E14" s="6" t="s">
        <v>16</v>
      </c>
      <c r="F14" s="10" t="s">
        <v>34</v>
      </c>
      <c r="G14" s="11">
        <f t="shared" ref="G14:W14" si="0">SUM(G15,G20,G25)</f>
        <v>3107.6750000000002</v>
      </c>
      <c r="H14" s="11">
        <f t="shared" si="0"/>
        <v>-478.46199999999999</v>
      </c>
      <c r="I14" s="11">
        <f t="shared" si="0"/>
        <v>2942.0400000000004</v>
      </c>
      <c r="J14" s="11">
        <f t="shared" si="0"/>
        <v>0</v>
      </c>
      <c r="K14" s="11">
        <f t="shared" si="0"/>
        <v>1180.0379999999996</v>
      </c>
      <c r="L14" s="11">
        <f t="shared" si="0"/>
        <v>0</v>
      </c>
      <c r="M14" s="11">
        <f t="shared" si="0"/>
        <v>1180.0379999999996</v>
      </c>
      <c r="N14" s="11">
        <f t="shared" si="0"/>
        <v>0</v>
      </c>
      <c r="O14" s="11">
        <f t="shared" si="0"/>
        <v>1180.0379999999996</v>
      </c>
      <c r="P14" s="11">
        <f t="shared" si="0"/>
        <v>0</v>
      </c>
      <c r="Q14" s="11">
        <f t="shared" si="0"/>
        <v>1180.0379999999996</v>
      </c>
      <c r="R14" s="11">
        <f t="shared" si="0"/>
        <v>-2113.0379999999996</v>
      </c>
      <c r="S14" s="11">
        <f t="shared" si="0"/>
        <v>-933</v>
      </c>
      <c r="T14" s="11">
        <f t="shared" si="0"/>
        <v>0</v>
      </c>
      <c r="U14" s="11">
        <f t="shared" si="0"/>
        <v>-933</v>
      </c>
      <c r="V14" s="36">
        <f t="shared" si="0"/>
        <v>0</v>
      </c>
      <c r="W14" s="36">
        <f t="shared" si="0"/>
        <v>-933</v>
      </c>
    </row>
    <row r="15" spans="5:23" ht="19.5" customHeight="1" x14ac:dyDescent="0.25">
      <c r="E15" s="7" t="s">
        <v>40</v>
      </c>
      <c r="F15" s="10" t="s">
        <v>43</v>
      </c>
      <c r="G15" s="11">
        <f t="shared" ref="G15:N15" si="1">SUM(G16-G18)</f>
        <v>3937.1750000000002</v>
      </c>
      <c r="H15" s="11">
        <f t="shared" si="1"/>
        <v>-478.46199999999999</v>
      </c>
      <c r="I15" s="11">
        <f t="shared" si="1"/>
        <v>4627.1400000000003</v>
      </c>
      <c r="J15" s="11">
        <f t="shared" si="1"/>
        <v>3247.9</v>
      </c>
      <c r="K15" s="11">
        <f t="shared" si="1"/>
        <v>4113.0379999999996</v>
      </c>
      <c r="L15" s="11">
        <f t="shared" si="1"/>
        <v>0</v>
      </c>
      <c r="M15" s="11">
        <f t="shared" si="1"/>
        <v>4113.0379999999996</v>
      </c>
      <c r="N15" s="11">
        <f t="shared" si="1"/>
        <v>0</v>
      </c>
      <c r="O15" s="11">
        <f>SUM(O16)</f>
        <v>4113.0379999999996</v>
      </c>
      <c r="P15" s="11">
        <f t="shared" ref="P15:W16" si="2">SUM(P16)</f>
        <v>0</v>
      </c>
      <c r="Q15" s="11">
        <f t="shared" si="2"/>
        <v>4113.0379999999996</v>
      </c>
      <c r="R15" s="11">
        <f t="shared" si="2"/>
        <v>-4113.0379999999996</v>
      </c>
      <c r="S15" s="11">
        <f t="shared" si="2"/>
        <v>0</v>
      </c>
      <c r="T15" s="11">
        <f t="shared" si="2"/>
        <v>0</v>
      </c>
      <c r="U15" s="11">
        <f t="shared" si="2"/>
        <v>0</v>
      </c>
      <c r="V15" s="36">
        <f t="shared" si="2"/>
        <v>0</v>
      </c>
      <c r="W15" s="36">
        <f t="shared" si="2"/>
        <v>0</v>
      </c>
    </row>
    <row r="16" spans="5:23" ht="15.75" x14ac:dyDescent="0.25">
      <c r="E16" s="12" t="s">
        <v>48</v>
      </c>
      <c r="F16" s="13" t="s">
        <v>47</v>
      </c>
      <c r="G16" s="14">
        <f t="shared" ref="G16:M16" si="3">SUM(G17)</f>
        <v>3937.1750000000002</v>
      </c>
      <c r="H16" s="14">
        <f t="shared" si="3"/>
        <v>-478.46199999999999</v>
      </c>
      <c r="I16" s="15">
        <f t="shared" si="3"/>
        <v>4627.1400000000003</v>
      </c>
      <c r="J16" s="15">
        <f t="shared" si="3"/>
        <v>3247.9</v>
      </c>
      <c r="K16" s="15">
        <f t="shared" si="3"/>
        <v>4113.0379999999996</v>
      </c>
      <c r="L16" s="15">
        <f t="shared" si="3"/>
        <v>0</v>
      </c>
      <c r="M16" s="15">
        <f t="shared" si="3"/>
        <v>4113.0379999999996</v>
      </c>
      <c r="N16" s="16"/>
      <c r="O16" s="17">
        <f>SUM(O17)</f>
        <v>4113.0379999999996</v>
      </c>
      <c r="P16" s="17">
        <f t="shared" si="2"/>
        <v>0</v>
      </c>
      <c r="Q16" s="17">
        <f t="shared" si="2"/>
        <v>4113.0379999999996</v>
      </c>
      <c r="R16" s="17">
        <f t="shared" si="2"/>
        <v>-4113.0379999999996</v>
      </c>
      <c r="S16" s="18">
        <f t="shared" si="2"/>
        <v>0</v>
      </c>
      <c r="T16" s="18">
        <f t="shared" si="2"/>
        <v>0</v>
      </c>
      <c r="U16" s="18">
        <f t="shared" si="2"/>
        <v>0</v>
      </c>
      <c r="V16" s="18">
        <f t="shared" si="2"/>
        <v>0</v>
      </c>
      <c r="W16" s="18">
        <f t="shared" si="2"/>
        <v>0</v>
      </c>
    </row>
    <row r="17" spans="5:23" ht="31.5" x14ac:dyDescent="0.25">
      <c r="E17" s="12" t="s">
        <v>49</v>
      </c>
      <c r="F17" s="19" t="s">
        <v>44</v>
      </c>
      <c r="G17" s="20">
        <v>3937.1750000000002</v>
      </c>
      <c r="H17" s="21">
        <v>-478.46199999999999</v>
      </c>
      <c r="I17" s="22">
        <v>4627.1400000000003</v>
      </c>
      <c r="J17" s="23">
        <v>3247.9</v>
      </c>
      <c r="K17" s="18">
        <v>4113.0379999999996</v>
      </c>
      <c r="L17" s="18">
        <v>0</v>
      </c>
      <c r="M17" s="18">
        <f>SUM(K17,L17)</f>
        <v>4113.0379999999996</v>
      </c>
      <c r="N17" s="16"/>
      <c r="O17" s="17">
        <v>4113.0379999999996</v>
      </c>
      <c r="P17" s="17">
        <v>0</v>
      </c>
      <c r="Q17" s="17">
        <f>SUM(O17:P17)</f>
        <v>4113.0379999999996</v>
      </c>
      <c r="R17" s="17">
        <v>-4113.0379999999996</v>
      </c>
      <c r="S17" s="18">
        <f>SUM(Q17:R17)</f>
        <v>0</v>
      </c>
      <c r="T17" s="18">
        <v>0</v>
      </c>
      <c r="U17" s="18">
        <f>SUM(S17:T17)</f>
        <v>0</v>
      </c>
      <c r="V17" s="37"/>
      <c r="W17" s="39">
        <f>SUM(U17:V17)</f>
        <v>0</v>
      </c>
    </row>
    <row r="18" spans="5:23" ht="31.5" x14ac:dyDescent="0.25">
      <c r="E18" s="12" t="s">
        <v>41</v>
      </c>
      <c r="F18" s="19" t="s">
        <v>45</v>
      </c>
      <c r="G18" s="22">
        <f>G19</f>
        <v>0</v>
      </c>
      <c r="H18" s="24">
        <v>0</v>
      </c>
      <c r="I18" s="22">
        <f>I19</f>
        <v>0</v>
      </c>
      <c r="J18" s="22">
        <f>J19</f>
        <v>0</v>
      </c>
      <c r="K18" s="22">
        <f>K19</f>
        <v>0</v>
      </c>
      <c r="L18" s="22">
        <f>L19</f>
        <v>0</v>
      </c>
      <c r="M18" s="22">
        <f>M19</f>
        <v>0</v>
      </c>
      <c r="N18" s="16"/>
      <c r="O18" s="17">
        <f>SUM(O19)</f>
        <v>0</v>
      </c>
      <c r="P18" s="17">
        <f t="shared" ref="P18:W18" si="4">SUM(P19)</f>
        <v>0</v>
      </c>
      <c r="Q18" s="17">
        <f t="shared" si="4"/>
        <v>0</v>
      </c>
      <c r="R18" s="17">
        <f t="shared" si="4"/>
        <v>0</v>
      </c>
      <c r="S18" s="18">
        <f t="shared" si="4"/>
        <v>0</v>
      </c>
      <c r="T18" s="18">
        <f t="shared" si="4"/>
        <v>0</v>
      </c>
      <c r="U18" s="18">
        <f t="shared" si="4"/>
        <v>0</v>
      </c>
      <c r="V18" s="18">
        <f t="shared" si="4"/>
        <v>0</v>
      </c>
      <c r="W18" s="18">
        <f t="shared" si="4"/>
        <v>0</v>
      </c>
    </row>
    <row r="19" spans="5:23" ht="31.5" x14ac:dyDescent="0.25">
      <c r="E19" s="12" t="s">
        <v>42</v>
      </c>
      <c r="F19" s="25" t="s">
        <v>46</v>
      </c>
      <c r="G19" s="26">
        <v>0</v>
      </c>
      <c r="H19" s="27">
        <v>0</v>
      </c>
      <c r="I19" s="22">
        <v>0</v>
      </c>
      <c r="J19" s="23">
        <v>0</v>
      </c>
      <c r="K19" s="18">
        <f>SUM(I19:J19)</f>
        <v>0</v>
      </c>
      <c r="L19" s="18">
        <f>SUM(J19:K19)</f>
        <v>0</v>
      </c>
      <c r="M19" s="18">
        <f>SUM(K19:L19)</f>
        <v>0</v>
      </c>
      <c r="N19" s="16"/>
      <c r="O19" s="17">
        <v>0</v>
      </c>
      <c r="P19" s="17">
        <v>0</v>
      </c>
      <c r="Q19" s="17">
        <f>SUM(O19:P19)</f>
        <v>0</v>
      </c>
      <c r="R19" s="16">
        <v>0</v>
      </c>
      <c r="S19" s="18">
        <f>SUM(Q19:R19)</f>
        <v>0</v>
      </c>
      <c r="T19" s="18">
        <v>0</v>
      </c>
      <c r="U19" s="18">
        <f>SUM(O19:T19)</f>
        <v>0</v>
      </c>
      <c r="V19" s="37"/>
      <c r="W19" s="39">
        <f>SUM(U19:V19)</f>
        <v>0</v>
      </c>
    </row>
    <row r="20" spans="5:23" ht="33" customHeight="1" x14ac:dyDescent="0.25">
      <c r="E20" s="7" t="s">
        <v>17</v>
      </c>
      <c r="F20" s="28" t="s">
        <v>6</v>
      </c>
      <c r="G20" s="11">
        <f t="shared" ref="G20:W20" si="5">SUM(G21-G23)</f>
        <v>-829.5</v>
      </c>
      <c r="H20" s="11">
        <f t="shared" si="5"/>
        <v>0</v>
      </c>
      <c r="I20" s="11">
        <f t="shared" si="5"/>
        <v>-1685.1</v>
      </c>
      <c r="J20" s="11">
        <f t="shared" si="5"/>
        <v>-3247.9</v>
      </c>
      <c r="K20" s="11">
        <f t="shared" si="5"/>
        <v>-2933</v>
      </c>
      <c r="L20" s="11">
        <f t="shared" si="5"/>
        <v>0</v>
      </c>
      <c r="M20" s="11">
        <f t="shared" si="5"/>
        <v>-2933</v>
      </c>
      <c r="N20" s="11">
        <f t="shared" si="5"/>
        <v>0</v>
      </c>
      <c r="O20" s="11">
        <f t="shared" si="5"/>
        <v>-2933</v>
      </c>
      <c r="P20" s="11">
        <f t="shared" si="5"/>
        <v>0</v>
      </c>
      <c r="Q20" s="11">
        <f t="shared" si="5"/>
        <v>-2933</v>
      </c>
      <c r="R20" s="11">
        <f t="shared" si="5"/>
        <v>2000</v>
      </c>
      <c r="S20" s="11">
        <f t="shared" si="5"/>
        <v>-933</v>
      </c>
      <c r="T20" s="11">
        <f t="shared" si="5"/>
        <v>0</v>
      </c>
      <c r="U20" s="11">
        <f t="shared" si="5"/>
        <v>-933</v>
      </c>
      <c r="V20" s="36">
        <f t="shared" si="5"/>
        <v>0</v>
      </c>
      <c r="W20" s="36">
        <f t="shared" si="5"/>
        <v>-933</v>
      </c>
    </row>
    <row r="21" spans="5:23" ht="31.5" x14ac:dyDescent="0.25">
      <c r="E21" s="12" t="s">
        <v>52</v>
      </c>
      <c r="F21" s="19" t="s">
        <v>37</v>
      </c>
      <c r="G21" s="14">
        <f t="shared" ref="G21:M21" si="6">SUM(G22)</f>
        <v>0</v>
      </c>
      <c r="H21" s="14">
        <f t="shared" si="6"/>
        <v>0</v>
      </c>
      <c r="I21" s="14">
        <f t="shared" si="6"/>
        <v>0</v>
      </c>
      <c r="J21" s="14">
        <f t="shared" si="6"/>
        <v>0</v>
      </c>
      <c r="K21" s="14">
        <f t="shared" si="6"/>
        <v>2000</v>
      </c>
      <c r="L21" s="14">
        <f t="shared" si="6"/>
        <v>0</v>
      </c>
      <c r="M21" s="14">
        <f t="shared" si="6"/>
        <v>2000</v>
      </c>
      <c r="N21" s="16"/>
      <c r="O21" s="17">
        <f>SUM(O22)</f>
        <v>2000</v>
      </c>
      <c r="P21" s="17">
        <f t="shared" ref="P21:W21" si="7">SUM(P22)</f>
        <v>0</v>
      </c>
      <c r="Q21" s="17">
        <f t="shared" si="7"/>
        <v>2000</v>
      </c>
      <c r="R21" s="17">
        <f t="shared" si="7"/>
        <v>2000</v>
      </c>
      <c r="S21" s="17">
        <f t="shared" si="7"/>
        <v>4000</v>
      </c>
      <c r="T21" s="17">
        <f t="shared" si="7"/>
        <v>0</v>
      </c>
      <c r="U21" s="17">
        <f t="shared" si="7"/>
        <v>4000</v>
      </c>
      <c r="V21" s="17">
        <f t="shared" si="7"/>
        <v>0</v>
      </c>
      <c r="W21" s="17">
        <f t="shared" si="7"/>
        <v>4000</v>
      </c>
    </row>
    <row r="22" spans="5:23" ht="47.25" x14ac:dyDescent="0.25">
      <c r="E22" s="12" t="s">
        <v>53</v>
      </c>
      <c r="F22" s="19" t="s">
        <v>38</v>
      </c>
      <c r="G22" s="20">
        <v>0</v>
      </c>
      <c r="H22" s="21"/>
      <c r="I22" s="22">
        <f>SUM(G22:H22)</f>
        <v>0</v>
      </c>
      <c r="J22" s="22">
        <f>SUM(H22:I22)</f>
        <v>0</v>
      </c>
      <c r="K22" s="22">
        <v>2000</v>
      </c>
      <c r="L22" s="22">
        <v>0</v>
      </c>
      <c r="M22" s="22">
        <f>SUM(K22:L22)</f>
        <v>2000</v>
      </c>
      <c r="N22" s="16"/>
      <c r="O22" s="17">
        <v>2000</v>
      </c>
      <c r="P22" s="17">
        <v>0</v>
      </c>
      <c r="Q22" s="17">
        <f>SUM(O22:P22)</f>
        <v>2000</v>
      </c>
      <c r="R22" s="16">
        <v>2000</v>
      </c>
      <c r="S22" s="17">
        <f>SUM(Q22:R22)</f>
        <v>4000</v>
      </c>
      <c r="T22" s="17">
        <v>0</v>
      </c>
      <c r="U22" s="17">
        <f>SUM(S22:T22)</f>
        <v>4000</v>
      </c>
      <c r="V22" s="37"/>
      <c r="W22" s="39">
        <f>SUM(U22:V22)</f>
        <v>4000</v>
      </c>
    </row>
    <row r="23" spans="5:23" ht="31.5" x14ac:dyDescent="0.25">
      <c r="E23" s="12" t="s">
        <v>50</v>
      </c>
      <c r="F23" s="19" t="s">
        <v>7</v>
      </c>
      <c r="G23" s="22">
        <f>G24</f>
        <v>829.5</v>
      </c>
      <c r="H23" s="22">
        <f>H24</f>
        <v>0</v>
      </c>
      <c r="I23" s="22">
        <f>SUM(I24)</f>
        <v>1685.1</v>
      </c>
      <c r="J23" s="22">
        <f>SUM(J24)</f>
        <v>3247.9</v>
      </c>
      <c r="K23" s="22">
        <f>SUM(K24)</f>
        <v>4933</v>
      </c>
      <c r="L23" s="22">
        <f>SUM(L24)</f>
        <v>0</v>
      </c>
      <c r="M23" s="22">
        <f>SUM(M24)</f>
        <v>4933</v>
      </c>
      <c r="N23" s="16"/>
      <c r="O23" s="17">
        <f>SUM(O24)</f>
        <v>4933</v>
      </c>
      <c r="P23" s="17">
        <f t="shared" ref="P23:W23" si="8">SUM(P24)</f>
        <v>0</v>
      </c>
      <c r="Q23" s="17">
        <f t="shared" si="8"/>
        <v>4933</v>
      </c>
      <c r="R23" s="17">
        <f t="shared" si="8"/>
        <v>0</v>
      </c>
      <c r="S23" s="17">
        <f t="shared" si="8"/>
        <v>4933</v>
      </c>
      <c r="T23" s="17">
        <f t="shared" si="8"/>
        <v>0</v>
      </c>
      <c r="U23" s="17">
        <f t="shared" si="8"/>
        <v>4933</v>
      </c>
      <c r="V23" s="17">
        <f t="shared" si="8"/>
        <v>0</v>
      </c>
      <c r="W23" s="17">
        <f t="shared" si="8"/>
        <v>4933</v>
      </c>
    </row>
    <row r="24" spans="5:23" ht="33.75" customHeight="1" x14ac:dyDescent="0.25">
      <c r="E24" s="12" t="s">
        <v>51</v>
      </c>
      <c r="F24" s="25" t="s">
        <v>8</v>
      </c>
      <c r="G24" s="26">
        <v>829.5</v>
      </c>
      <c r="H24" s="27"/>
      <c r="I24" s="22">
        <v>1685.1</v>
      </c>
      <c r="J24" s="29">
        <v>3247.9</v>
      </c>
      <c r="K24" s="29">
        <f>SUM(I24,J24)</f>
        <v>4933</v>
      </c>
      <c r="L24" s="29"/>
      <c r="M24" s="29">
        <f>SUM(K24,L24)</f>
        <v>4933</v>
      </c>
      <c r="N24" s="16"/>
      <c r="O24" s="17">
        <v>4933</v>
      </c>
      <c r="P24" s="17">
        <v>0</v>
      </c>
      <c r="Q24" s="17">
        <f>SUM(O24:P24)</f>
        <v>4933</v>
      </c>
      <c r="R24" s="16">
        <v>0</v>
      </c>
      <c r="S24" s="17">
        <f>SUM(Q24:R24)</f>
        <v>4933</v>
      </c>
      <c r="T24" s="17">
        <v>0</v>
      </c>
      <c r="U24" s="17">
        <f>SUM(S24:T24)</f>
        <v>4933</v>
      </c>
      <c r="V24" s="37"/>
      <c r="W24" s="39">
        <f>SUM(U24:V24)</f>
        <v>4933</v>
      </c>
    </row>
    <row r="25" spans="5:23" ht="18" customHeight="1" x14ac:dyDescent="0.25">
      <c r="E25" s="7" t="s">
        <v>26</v>
      </c>
      <c r="F25" s="10" t="s">
        <v>27</v>
      </c>
      <c r="G25" s="30">
        <f t="shared" ref="G25:H27" si="9">G26</f>
        <v>0</v>
      </c>
      <c r="H25" s="30">
        <f t="shared" si="9"/>
        <v>0</v>
      </c>
      <c r="I25" s="30">
        <f>I26</f>
        <v>0</v>
      </c>
      <c r="J25" s="30">
        <f>J26</f>
        <v>0</v>
      </c>
      <c r="K25" s="30">
        <f>K26</f>
        <v>0</v>
      </c>
      <c r="L25" s="30">
        <f>L26</f>
        <v>0</v>
      </c>
      <c r="M25" s="30">
        <f>M26</f>
        <v>0</v>
      </c>
      <c r="N25" s="30">
        <f t="shared" ref="N25:W25" si="10">N26</f>
        <v>0</v>
      </c>
      <c r="O25" s="30">
        <f t="shared" si="10"/>
        <v>0</v>
      </c>
      <c r="P25" s="30">
        <f t="shared" si="10"/>
        <v>0</v>
      </c>
      <c r="Q25" s="30">
        <f t="shared" si="10"/>
        <v>0</v>
      </c>
      <c r="R25" s="30">
        <f t="shared" si="10"/>
        <v>0</v>
      </c>
      <c r="S25" s="30">
        <f t="shared" si="10"/>
        <v>0</v>
      </c>
      <c r="T25" s="30">
        <f t="shared" si="10"/>
        <v>0</v>
      </c>
      <c r="U25" s="30">
        <f t="shared" si="10"/>
        <v>0</v>
      </c>
      <c r="V25" s="30">
        <f t="shared" si="10"/>
        <v>0</v>
      </c>
      <c r="W25" s="30">
        <f t="shared" si="10"/>
        <v>0</v>
      </c>
    </row>
    <row r="26" spans="5:23" s="1" customFormat="1" ht="31.5" x14ac:dyDescent="0.25">
      <c r="E26" s="12" t="s">
        <v>31</v>
      </c>
      <c r="F26" s="31" t="s">
        <v>28</v>
      </c>
      <c r="G26" s="22">
        <f t="shared" si="9"/>
        <v>0</v>
      </c>
      <c r="H26" s="22"/>
      <c r="I26" s="22">
        <f>SUM(G26:H26)</f>
        <v>0</v>
      </c>
      <c r="J26" s="22">
        <f>SUM(H26:I26)</f>
        <v>0</v>
      </c>
      <c r="K26" s="22">
        <f>SUM(I26:J26)</f>
        <v>0</v>
      </c>
      <c r="L26" s="22">
        <f>SUM(J26:K26)</f>
        <v>0</v>
      </c>
      <c r="M26" s="22">
        <f>SUM(K26:L26)</f>
        <v>0</v>
      </c>
      <c r="N26" s="23"/>
      <c r="O26" s="17">
        <f>SUM(O27)</f>
        <v>0</v>
      </c>
      <c r="P26" s="17">
        <f t="shared" ref="P26:W27" si="11">SUM(P27)</f>
        <v>0</v>
      </c>
      <c r="Q26" s="17">
        <f t="shared" si="11"/>
        <v>0</v>
      </c>
      <c r="R26" s="17">
        <f t="shared" si="11"/>
        <v>0</v>
      </c>
      <c r="S26" s="17">
        <f t="shared" si="11"/>
        <v>0</v>
      </c>
      <c r="T26" s="17">
        <f t="shared" si="11"/>
        <v>0</v>
      </c>
      <c r="U26" s="17">
        <f t="shared" si="11"/>
        <v>0</v>
      </c>
      <c r="V26" s="17">
        <f t="shared" si="11"/>
        <v>0</v>
      </c>
      <c r="W26" s="17">
        <f t="shared" si="11"/>
        <v>0</v>
      </c>
    </row>
    <row r="27" spans="5:23" ht="31.5" x14ac:dyDescent="0.25">
      <c r="E27" s="12" t="s">
        <v>32</v>
      </c>
      <c r="F27" s="31" t="s">
        <v>29</v>
      </c>
      <c r="G27" s="22">
        <f t="shared" si="9"/>
        <v>0</v>
      </c>
      <c r="H27" s="22">
        <f t="shared" si="9"/>
        <v>0</v>
      </c>
      <c r="I27" s="22">
        <f>I28</f>
        <v>0</v>
      </c>
      <c r="J27" s="22">
        <f>J28</f>
        <v>0</v>
      </c>
      <c r="K27" s="22">
        <f>K28</f>
        <v>0</v>
      </c>
      <c r="L27" s="22">
        <f>L28</f>
        <v>0</v>
      </c>
      <c r="M27" s="22">
        <f>M28</f>
        <v>0</v>
      </c>
      <c r="N27" s="16"/>
      <c r="O27" s="17">
        <f>SUM(O28)</f>
        <v>0</v>
      </c>
      <c r="P27" s="17">
        <f t="shared" si="11"/>
        <v>0</v>
      </c>
      <c r="Q27" s="17">
        <f t="shared" si="11"/>
        <v>0</v>
      </c>
      <c r="R27" s="17">
        <f t="shared" si="11"/>
        <v>0</v>
      </c>
      <c r="S27" s="17">
        <f t="shared" si="11"/>
        <v>0</v>
      </c>
      <c r="T27" s="17">
        <f t="shared" si="11"/>
        <v>0</v>
      </c>
      <c r="U27" s="17">
        <f t="shared" si="11"/>
        <v>0</v>
      </c>
      <c r="V27" s="17">
        <f t="shared" si="11"/>
        <v>0</v>
      </c>
      <c r="W27" s="17">
        <f t="shared" si="11"/>
        <v>0</v>
      </c>
    </row>
    <row r="28" spans="5:23" ht="31.5" x14ac:dyDescent="0.25">
      <c r="E28" s="12" t="s">
        <v>33</v>
      </c>
      <c r="F28" s="31" t="s">
        <v>30</v>
      </c>
      <c r="G28" s="22">
        <v>0</v>
      </c>
      <c r="H28" s="22">
        <v>0</v>
      </c>
      <c r="I28" s="22">
        <v>0</v>
      </c>
      <c r="J28" s="18">
        <v>0</v>
      </c>
      <c r="K28" s="18">
        <f>SUM(I28,J28)</f>
        <v>0</v>
      </c>
      <c r="L28" s="18">
        <f>SUM(J28,K28)</f>
        <v>0</v>
      </c>
      <c r="M28" s="18">
        <f>SUM(K28,L28)</f>
        <v>0</v>
      </c>
      <c r="N28" s="16"/>
      <c r="O28" s="17">
        <f t="shared" ref="O28:O35" si="12">SUM(M28:N28)</f>
        <v>0</v>
      </c>
      <c r="P28" s="17">
        <v>0</v>
      </c>
      <c r="Q28" s="17">
        <f>SUM(O28:P28)</f>
        <v>0</v>
      </c>
      <c r="R28" s="16">
        <v>0</v>
      </c>
      <c r="S28" s="17">
        <f>SUM(Q28:R28)</f>
        <v>0</v>
      </c>
      <c r="T28" s="17">
        <v>0</v>
      </c>
      <c r="U28" s="17">
        <f>SUM(S28:T28)</f>
        <v>0</v>
      </c>
      <c r="V28" s="17">
        <f t="shared" ref="V28:W28" si="13">SUM(T28:U28)</f>
        <v>0</v>
      </c>
      <c r="W28" s="17">
        <f t="shared" si="13"/>
        <v>0</v>
      </c>
    </row>
    <row r="29" spans="5:23" s="1" customFormat="1" ht="18.75" customHeight="1" x14ac:dyDescent="0.25">
      <c r="E29" s="7" t="s">
        <v>18</v>
      </c>
      <c r="F29" s="10" t="s">
        <v>9</v>
      </c>
      <c r="G29" s="30">
        <f t="shared" ref="G29:W29" si="14">G30+G33</f>
        <v>0</v>
      </c>
      <c r="H29" s="30">
        <f t="shared" si="14"/>
        <v>0</v>
      </c>
      <c r="I29" s="30">
        <f t="shared" si="14"/>
        <v>0</v>
      </c>
      <c r="J29" s="30">
        <f t="shared" si="14"/>
        <v>0</v>
      </c>
      <c r="K29" s="30">
        <f t="shared" si="14"/>
        <v>7983.7880000000005</v>
      </c>
      <c r="L29" s="30">
        <f t="shared" si="14"/>
        <v>0</v>
      </c>
      <c r="M29" s="30">
        <f t="shared" si="14"/>
        <v>7983.7880000000005</v>
      </c>
      <c r="N29" s="30">
        <f t="shared" si="14"/>
        <v>626.54900000000271</v>
      </c>
      <c r="O29" s="30">
        <f t="shared" si="14"/>
        <v>8610.3369999999995</v>
      </c>
      <c r="P29" s="30">
        <f t="shared" si="14"/>
        <v>0</v>
      </c>
      <c r="Q29" s="30">
        <f t="shared" si="14"/>
        <v>8610.3369999999995</v>
      </c>
      <c r="R29" s="30">
        <f t="shared" si="14"/>
        <v>0</v>
      </c>
      <c r="S29" s="30">
        <f t="shared" si="14"/>
        <v>8610.3369999999995</v>
      </c>
      <c r="T29" s="30">
        <f t="shared" si="14"/>
        <v>0</v>
      </c>
      <c r="U29" s="30">
        <f t="shared" si="14"/>
        <v>8610.3369999999995</v>
      </c>
      <c r="V29" s="30">
        <f t="shared" si="14"/>
        <v>0</v>
      </c>
      <c r="W29" s="30">
        <f t="shared" si="14"/>
        <v>8610.3369999999995</v>
      </c>
    </row>
    <row r="30" spans="5:23" ht="15.75" x14ac:dyDescent="0.25">
      <c r="E30" s="12" t="s">
        <v>19</v>
      </c>
      <c r="F30" s="31" t="s">
        <v>2</v>
      </c>
      <c r="G30" s="22">
        <f t="shared" ref="G30:V31" si="15">G31</f>
        <v>-240756.99100000001</v>
      </c>
      <c r="H30" s="15">
        <f t="shared" si="15"/>
        <v>6508.32</v>
      </c>
      <c r="I30" s="22">
        <f t="shared" si="15"/>
        <v>-280182.24</v>
      </c>
      <c r="J30" s="22">
        <f t="shared" si="15"/>
        <v>-23165.82</v>
      </c>
      <c r="K30" s="22">
        <f t="shared" si="15"/>
        <v>-303875.23499999999</v>
      </c>
      <c r="L30" s="22">
        <f t="shared" si="15"/>
        <v>-5405.7</v>
      </c>
      <c r="M30" s="22">
        <f t="shared" si="15"/>
        <v>-309280.935</v>
      </c>
      <c r="N30" s="22">
        <f t="shared" si="15"/>
        <v>29381.65</v>
      </c>
      <c r="O30" s="22">
        <f t="shared" si="15"/>
        <v>-279899.28499999997</v>
      </c>
      <c r="P30" s="22">
        <f t="shared" si="15"/>
        <v>-1703.105</v>
      </c>
      <c r="Q30" s="22">
        <f t="shared" si="15"/>
        <v>-281602.38999999996</v>
      </c>
      <c r="R30" s="22">
        <f t="shared" si="15"/>
        <v>-7542.4790000000003</v>
      </c>
      <c r="S30" s="22">
        <f t="shared" si="15"/>
        <v>-289958.66899999999</v>
      </c>
      <c r="T30" s="22">
        <f t="shared" si="15"/>
        <v>-7268</v>
      </c>
      <c r="U30" s="22">
        <f t="shared" si="15"/>
        <v>-297226.66899999999</v>
      </c>
      <c r="V30" s="22">
        <f t="shared" si="15"/>
        <v>-3464.7</v>
      </c>
      <c r="W30" s="22">
        <f t="shared" ref="W30" si="16">W31</f>
        <v>-300691.36900000001</v>
      </c>
    </row>
    <row r="31" spans="5:23" ht="15.75" x14ac:dyDescent="0.25">
      <c r="E31" s="32" t="s">
        <v>20</v>
      </c>
      <c r="F31" s="33" t="s">
        <v>10</v>
      </c>
      <c r="G31" s="26">
        <f t="shared" si="15"/>
        <v>-240756.99100000001</v>
      </c>
      <c r="H31" s="34">
        <f t="shared" si="15"/>
        <v>6508.32</v>
      </c>
      <c r="I31" s="26">
        <f>SUM(I32)</f>
        <v>-280182.24</v>
      </c>
      <c r="J31" s="26">
        <f>SUM(J32)</f>
        <v>-23165.82</v>
      </c>
      <c r="K31" s="26">
        <f>SUM(K32)</f>
        <v>-303875.23499999999</v>
      </c>
      <c r="L31" s="26">
        <f>SUM(L32)</f>
        <v>-5405.7</v>
      </c>
      <c r="M31" s="26">
        <f>SUM(M32)</f>
        <v>-309280.935</v>
      </c>
      <c r="N31" s="26">
        <f t="shared" ref="N31:W31" si="17">SUM(N32)</f>
        <v>29381.65</v>
      </c>
      <c r="O31" s="26">
        <f t="shared" si="17"/>
        <v>-279899.28499999997</v>
      </c>
      <c r="P31" s="26">
        <f t="shared" si="17"/>
        <v>-1703.105</v>
      </c>
      <c r="Q31" s="26">
        <f t="shared" si="17"/>
        <v>-281602.38999999996</v>
      </c>
      <c r="R31" s="26">
        <f t="shared" si="17"/>
        <v>-7542.4790000000003</v>
      </c>
      <c r="S31" s="26">
        <f t="shared" si="17"/>
        <v>-289958.66899999999</v>
      </c>
      <c r="T31" s="26">
        <f t="shared" si="17"/>
        <v>-7268</v>
      </c>
      <c r="U31" s="26">
        <f t="shared" si="17"/>
        <v>-297226.66899999999</v>
      </c>
      <c r="V31" s="26">
        <f t="shared" si="17"/>
        <v>-3464.7</v>
      </c>
      <c r="W31" s="26">
        <f t="shared" si="17"/>
        <v>-300691.36900000001</v>
      </c>
    </row>
    <row r="32" spans="5:23" ht="15.75" customHeight="1" x14ac:dyDescent="0.25">
      <c r="E32" s="32" t="s">
        <v>21</v>
      </c>
      <c r="F32" s="33" t="s">
        <v>11</v>
      </c>
      <c r="G32" s="26">
        <v>-240756.99100000001</v>
      </c>
      <c r="H32" s="34">
        <v>6508.32</v>
      </c>
      <c r="I32" s="26">
        <v>-280182.24</v>
      </c>
      <c r="J32" s="16">
        <v>-23165.82</v>
      </c>
      <c r="K32" s="17">
        <v>-303875.23499999999</v>
      </c>
      <c r="L32" s="17">
        <v>-5405.7</v>
      </c>
      <c r="M32" s="17">
        <f>K32+L32</f>
        <v>-309280.935</v>
      </c>
      <c r="N32" s="16">
        <v>29381.65</v>
      </c>
      <c r="O32" s="17">
        <f t="shared" si="12"/>
        <v>-279899.28499999997</v>
      </c>
      <c r="P32" s="16">
        <v>-1703.105</v>
      </c>
      <c r="Q32" s="17">
        <f>SUM(O32:P32)</f>
        <v>-281602.38999999996</v>
      </c>
      <c r="R32" s="16">
        <v>-7542.4790000000003</v>
      </c>
      <c r="S32" s="17">
        <v>-289958.66899999999</v>
      </c>
      <c r="T32" s="17">
        <v>-7268</v>
      </c>
      <c r="U32" s="39">
        <f>SUM(S32:T32)</f>
        <v>-297226.66899999999</v>
      </c>
      <c r="V32" s="38">
        <v>-3464.7</v>
      </c>
      <c r="W32" s="39">
        <f>SUM(U32:V32)</f>
        <v>-300691.36900000001</v>
      </c>
    </row>
    <row r="33" spans="5:23" ht="15.75" x14ac:dyDescent="0.25">
      <c r="E33" s="12" t="s">
        <v>22</v>
      </c>
      <c r="F33" s="31" t="s">
        <v>3</v>
      </c>
      <c r="G33" s="22">
        <f t="shared" ref="G33:V34" si="18">G34</f>
        <v>240756.99100000001</v>
      </c>
      <c r="H33" s="15">
        <f t="shared" si="18"/>
        <v>-6508.32</v>
      </c>
      <c r="I33" s="22">
        <f t="shared" si="18"/>
        <v>280182.24</v>
      </c>
      <c r="J33" s="22">
        <f t="shared" si="18"/>
        <v>23165.82</v>
      </c>
      <c r="K33" s="22">
        <f>K34</f>
        <v>311859.02299999999</v>
      </c>
      <c r="L33" s="22">
        <f t="shared" si="18"/>
        <v>5405.7</v>
      </c>
      <c r="M33" s="22">
        <f t="shared" si="18"/>
        <v>317264.723</v>
      </c>
      <c r="N33" s="22">
        <f t="shared" si="18"/>
        <v>-28755.100999999999</v>
      </c>
      <c r="O33" s="22">
        <f t="shared" si="18"/>
        <v>288509.62199999997</v>
      </c>
      <c r="P33" s="22">
        <f t="shared" si="18"/>
        <v>1703.105</v>
      </c>
      <c r="Q33" s="22">
        <f t="shared" si="18"/>
        <v>290212.72699999996</v>
      </c>
      <c r="R33" s="22">
        <f t="shared" si="18"/>
        <v>7542.4790000000003</v>
      </c>
      <c r="S33" s="22">
        <f t="shared" si="18"/>
        <v>298569.00599999999</v>
      </c>
      <c r="T33" s="22">
        <f t="shared" si="18"/>
        <v>7268</v>
      </c>
      <c r="U33" s="22">
        <f t="shared" si="18"/>
        <v>305837.00599999999</v>
      </c>
      <c r="V33" s="22">
        <f t="shared" si="18"/>
        <v>3464.7</v>
      </c>
      <c r="W33" s="22">
        <f t="shared" ref="W33" si="19">W34</f>
        <v>309301.70600000001</v>
      </c>
    </row>
    <row r="34" spans="5:23" ht="15.75" x14ac:dyDescent="0.25">
      <c r="E34" s="32" t="s">
        <v>23</v>
      </c>
      <c r="F34" s="33" t="s">
        <v>12</v>
      </c>
      <c r="G34" s="26">
        <f>SUM(G35)</f>
        <v>240756.99100000001</v>
      </c>
      <c r="H34" s="34">
        <f t="shared" si="18"/>
        <v>-6508.32</v>
      </c>
      <c r="I34" s="26">
        <f t="shared" si="18"/>
        <v>280182.24</v>
      </c>
      <c r="J34" s="26">
        <f t="shared" si="18"/>
        <v>23165.82</v>
      </c>
      <c r="K34" s="26">
        <f t="shared" si="18"/>
        <v>311859.02299999999</v>
      </c>
      <c r="L34" s="26">
        <f t="shared" si="18"/>
        <v>5405.7</v>
      </c>
      <c r="M34" s="26">
        <f t="shared" si="18"/>
        <v>317264.723</v>
      </c>
      <c r="N34" s="26">
        <f t="shared" si="18"/>
        <v>-28755.100999999999</v>
      </c>
      <c r="O34" s="26">
        <f t="shared" si="18"/>
        <v>288509.62199999997</v>
      </c>
      <c r="P34" s="26">
        <f t="shared" si="18"/>
        <v>1703.105</v>
      </c>
      <c r="Q34" s="26">
        <f t="shared" si="18"/>
        <v>290212.72699999996</v>
      </c>
      <c r="R34" s="26">
        <f t="shared" si="18"/>
        <v>7542.4790000000003</v>
      </c>
      <c r="S34" s="26">
        <f t="shared" si="18"/>
        <v>298569.00599999999</v>
      </c>
      <c r="T34" s="26">
        <f t="shared" si="18"/>
        <v>7268</v>
      </c>
      <c r="U34" s="26">
        <f>SUM(U35)</f>
        <v>305837.00599999999</v>
      </c>
      <c r="V34" s="26">
        <f t="shared" ref="V34:W34" si="20">SUM(V35)</f>
        <v>3464.7</v>
      </c>
      <c r="W34" s="26">
        <f t="shared" si="20"/>
        <v>309301.70600000001</v>
      </c>
    </row>
    <row r="35" spans="5:23" ht="17.25" customHeight="1" x14ac:dyDescent="0.25">
      <c r="E35" s="32" t="s">
        <v>24</v>
      </c>
      <c r="F35" s="33" t="s">
        <v>13</v>
      </c>
      <c r="G35" s="26">
        <v>240756.99100000001</v>
      </c>
      <c r="H35" s="34">
        <v>-6508.32</v>
      </c>
      <c r="I35" s="26">
        <v>280182.24</v>
      </c>
      <c r="J35" s="16">
        <v>23165.82</v>
      </c>
      <c r="K35" s="17">
        <v>311859.02299999999</v>
      </c>
      <c r="L35" s="17">
        <v>5405.7</v>
      </c>
      <c r="M35" s="17">
        <f>K35+L35</f>
        <v>317264.723</v>
      </c>
      <c r="N35" s="16">
        <v>-28755.100999999999</v>
      </c>
      <c r="O35" s="17">
        <f t="shared" si="12"/>
        <v>288509.62199999997</v>
      </c>
      <c r="P35" s="16">
        <v>1703.105</v>
      </c>
      <c r="Q35" s="17">
        <f>SUM(O35:P35)</f>
        <v>290212.72699999996</v>
      </c>
      <c r="R35" s="16">
        <v>7542.4790000000003</v>
      </c>
      <c r="S35" s="17">
        <v>298569.00599999999</v>
      </c>
      <c r="T35" s="17">
        <v>7268</v>
      </c>
      <c r="U35" s="39">
        <f>SUM(S35:T35)</f>
        <v>305837.00599999999</v>
      </c>
      <c r="V35" s="39">
        <v>3464.7</v>
      </c>
      <c r="W35" s="39">
        <f>SUM(U35:V35)</f>
        <v>309301.70600000001</v>
      </c>
    </row>
    <row r="36" spans="5:23" ht="12.75" customHeight="1" x14ac:dyDescent="0.2">
      <c r="E36" s="41" t="s">
        <v>35</v>
      </c>
      <c r="F36" s="42"/>
      <c r="G36" s="40">
        <f t="shared" ref="G36:M36" si="21">SUM(G14,G29)</f>
        <v>3107.6750000000002</v>
      </c>
      <c r="H36" s="40">
        <f t="shared" si="21"/>
        <v>-478.46199999999999</v>
      </c>
      <c r="I36" s="40">
        <f t="shared" si="21"/>
        <v>2942.0400000000004</v>
      </c>
      <c r="J36" s="40">
        <f t="shared" si="21"/>
        <v>0</v>
      </c>
      <c r="K36" s="40">
        <f t="shared" si="21"/>
        <v>9163.8260000000009</v>
      </c>
      <c r="L36" s="40">
        <f t="shared" si="21"/>
        <v>0</v>
      </c>
      <c r="M36" s="40">
        <f t="shared" si="21"/>
        <v>9163.8260000000009</v>
      </c>
      <c r="N36" s="40">
        <f t="shared" ref="N36:O36" si="22">SUM(N14,N29)</f>
        <v>626.54900000000271</v>
      </c>
      <c r="O36" s="40">
        <f t="shared" si="22"/>
        <v>9790.375</v>
      </c>
      <c r="P36" s="40">
        <f t="shared" ref="P36:Q36" si="23">SUM(P14,P29)</f>
        <v>0</v>
      </c>
      <c r="Q36" s="40">
        <f t="shared" si="23"/>
        <v>9790.375</v>
      </c>
      <c r="R36" s="40">
        <f t="shared" ref="R36:S36" si="24">SUM(R14,R29)</f>
        <v>-2113.0379999999996</v>
      </c>
      <c r="S36" s="40">
        <f t="shared" si="24"/>
        <v>7677.3369999999995</v>
      </c>
      <c r="T36" s="40">
        <f t="shared" ref="T36:U36" si="25">SUM(T14,T29)</f>
        <v>0</v>
      </c>
      <c r="U36" s="40">
        <f t="shared" si="25"/>
        <v>7677.3369999999995</v>
      </c>
      <c r="V36" s="40">
        <f t="shared" ref="V36:W36" si="26">SUM(V14,V29)</f>
        <v>0</v>
      </c>
      <c r="W36" s="40">
        <f t="shared" si="26"/>
        <v>7677.3369999999995</v>
      </c>
    </row>
    <row r="37" spans="5:23" ht="15.75" customHeight="1" x14ac:dyDescent="0.2">
      <c r="E37" s="43"/>
      <c r="F37" s="44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5:23" x14ac:dyDescent="0.2"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</row>
    <row r="39" spans="5:23" x14ac:dyDescent="0.2"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</row>
    <row r="40" spans="5:23" x14ac:dyDescent="0.2"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5:23" x14ac:dyDescent="0.2"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</row>
  </sheetData>
  <mergeCells count="25">
    <mergeCell ref="E8:U8"/>
    <mergeCell ref="E9:U9"/>
    <mergeCell ref="F2:I2"/>
    <mergeCell ref="F3:I3"/>
    <mergeCell ref="F4:I4"/>
    <mergeCell ref="F5:I5"/>
    <mergeCell ref="E7:U7"/>
    <mergeCell ref="E36:F37"/>
    <mergeCell ref="R36:R37"/>
    <mergeCell ref="S36:S37"/>
    <mergeCell ref="P36:P37"/>
    <mergeCell ref="Q36:Q37"/>
    <mergeCell ref="N36:N37"/>
    <mergeCell ref="O36:O37"/>
    <mergeCell ref="V36:V37"/>
    <mergeCell ref="W36:W37"/>
    <mergeCell ref="T36:T37"/>
    <mergeCell ref="U36:U37"/>
    <mergeCell ref="G36:G37"/>
    <mergeCell ref="H36:H37"/>
    <mergeCell ref="I36:I37"/>
    <mergeCell ref="J36:J37"/>
    <mergeCell ref="L36:L37"/>
    <mergeCell ref="M36:M37"/>
    <mergeCell ref="K36:K37"/>
  </mergeCells>
  <pageMargins left="0.88582677165354329" right="0.78740157480314965" top="0.78740157480314965" bottom="0.78740157480314965" header="0.31496062992125984" footer="0.31496062992125984"/>
  <pageSetup paperSize="9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>YYY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fin</cp:lastModifiedBy>
  <cp:lastPrinted>2017-12-13T03:16:36Z</cp:lastPrinted>
  <dcterms:created xsi:type="dcterms:W3CDTF">2001-02-06T16:58:13Z</dcterms:created>
  <dcterms:modified xsi:type="dcterms:W3CDTF">2017-12-20T06:33:37Z</dcterms:modified>
</cp:coreProperties>
</file>