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290" windowWidth="9420" windowHeight="3810"/>
  </bookViews>
  <sheets>
    <sheet name="2018-2019" sheetId="23" r:id="rId1"/>
  </sheets>
  <definedNames>
    <definedName name="_xlnm.Print_Titles" localSheetId="0">'2018-2019'!$9:$10</definedName>
    <definedName name="_xlnm.Print_Area" localSheetId="0">'2018-2019'!$A$1:$E$51</definedName>
  </definedNames>
  <calcPr calcId="145621"/>
</workbook>
</file>

<file path=xl/calcChain.xml><?xml version="1.0" encoding="utf-8"?>
<calcChain xmlns="http://schemas.openxmlformats.org/spreadsheetml/2006/main">
  <c r="E53" i="23" l="1"/>
  <c r="D53" i="23"/>
  <c r="E52" i="23"/>
  <c r="D52" i="23"/>
  <c r="D55" i="23" l="1"/>
  <c r="E55" i="23" l="1"/>
  <c r="E17" i="23"/>
  <c r="D17" i="23"/>
  <c r="D16" i="23" s="1"/>
  <c r="D15" i="23" s="1"/>
  <c r="D13" i="23"/>
  <c r="D32" i="23"/>
  <c r="D31" i="23" s="1"/>
  <c r="D29" i="23" s="1"/>
  <c r="D48" i="23"/>
  <c r="D54" i="23" s="1"/>
  <c r="D57" i="23" l="1"/>
  <c r="D12" i="23"/>
  <c r="D11" i="23" s="1"/>
  <c r="E48" i="23" l="1"/>
  <c r="E54" i="23" s="1"/>
  <c r="E57" i="23" s="1"/>
  <c r="E13" i="23" l="1"/>
  <c r="E16" i="23"/>
  <c r="E15" i="23" s="1"/>
  <c r="E32" i="23"/>
  <c r="E31" i="23" s="1"/>
  <c r="E29" i="23" s="1"/>
  <c r="E12" i="23" l="1"/>
  <c r="E11" i="23" s="1"/>
</calcChain>
</file>

<file path=xl/sharedStrings.xml><?xml version="1.0" encoding="utf-8"?>
<sst xmlns="http://schemas.openxmlformats.org/spreadsheetml/2006/main" count="141" uniqueCount="76">
  <si>
    <t>Наименование</t>
  </si>
  <si>
    <t>202 03024 05 0000 151</t>
  </si>
  <si>
    <t>202 02999 05 0000 151</t>
  </si>
  <si>
    <t>202 02000 00 0000 151</t>
  </si>
  <si>
    <t>Прочие субсидии</t>
  </si>
  <si>
    <t>202 01000 00 0000 151</t>
  </si>
  <si>
    <t>202 02999 00 0000 151</t>
  </si>
  <si>
    <t>202 03024 00 0000 151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</si>
  <si>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</si>
  <si>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</si>
  <si>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</si>
  <si>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202 03021 05 0000 151</t>
  </si>
  <si>
    <t>202 03000 00 0000 151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</si>
  <si>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</si>
  <si>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</si>
  <si>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</si>
  <si>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</si>
  <si>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</si>
  <si>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</si>
  <si>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</si>
  <si>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</si>
  <si>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</si>
  <si>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200 00000 00 0000 000</t>
  </si>
  <si>
    <t xml:space="preserve">Безвозмездные поступления 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</si>
  <si>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</si>
  <si>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</si>
  <si>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</si>
  <si>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</si>
  <si>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</si>
  <si>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</si>
  <si>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Субвенции местным бюджетам на осуществление государственных полномочий по хранению, формированию, учету и использованию архивного фонда Республики Бурятия</t>
  </si>
  <si>
    <t>Код вида доходов</t>
  </si>
  <si>
    <t>Код ГРБС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</si>
  <si>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</si>
  <si>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</si>
  <si>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>962</t>
  </si>
  <si>
    <t>202 01001 05 0000 151</t>
  </si>
  <si>
    <t xml:space="preserve">202 03999 05 0000 151 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</si>
  <si>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</si>
  <si>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</si>
  <si>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</si>
  <si>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</si>
  <si>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</si>
  <si>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</si>
  <si>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</si>
  <si>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Субвенции местным бюджетам на осуществление и администрирование отдельного государственного полномочия по отлову и содержанию безнадзорных домашних животных 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</si>
  <si>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</si>
  <si>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Прочие субвенции бюджетам муниципальных районов</t>
  </si>
  <si>
    <t>202 03999 05 0000 151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</si>
  <si>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</si>
  <si>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</si>
  <si>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к Решению Совета депутатов муниципального образования "Окинский район"</t>
  </si>
  <si>
    <t>Плановый период</t>
  </si>
  <si>
    <t>2019 год</t>
  </si>
  <si>
    <t>Приложение 7</t>
  </si>
  <si>
    <t xml:space="preserve">Субвенции местным бюджетам на обеспечение прав детей находящихся в трудной жизненной ситуации, на отдых и оздоровление 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</si>
  <si>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выплате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образования)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</si>
  <si>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организации и обеспечению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</si>
  <si>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 (тыс.руб.)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</si>
  <si>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</si>
  <si>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</si>
  <si>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</si>
  <si>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</si>
  <si>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 </t>
  </si>
  <si>
    <t>"О бюджете муниципального района на  2018 год</t>
  </si>
  <si>
    <t>и на плановый период 2019 и 2020 годов"</t>
  </si>
  <si>
    <t>2020 год</t>
  </si>
  <si>
    <t>202 29999 05 0000 151</t>
  </si>
  <si>
    <t>Субсидии бюджетам муниципальных районов на содержание инструкторов по физической культуре и спорту</t>
  </si>
  <si>
    <t>Субсидии бюджетам муниципальных образований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</t>
  </si>
  <si>
    <t>Субсидии бюджетам муниципальных образований на проведение кадастровых работ по формированию земельных участков для реализации Закона Республики Бурятия от 16 октября 2002 года № 115-III «О бесплатном предоставлении в собственность земельных участков, находящихся в государственной и муниципальной собственности», на 2018 год</t>
  </si>
  <si>
    <t>Cубсидии бюджетам муниципальных районов (городских округов) на обеспечение профессиональной  переподготовки, повышение квалификации глав муниципальных образований и муниципальных служащих на 2017 год</t>
  </si>
  <si>
    <t>Субсидии  бюджетам муниципальных районов (городских округов) на дорожную деятельность в отношении автомобильных дорог общего пользования местного значения</t>
  </si>
  <si>
    <t xml:space="preserve">на  2019-2020 годы </t>
  </si>
  <si>
    <t>202 35120 05 0000 151</t>
  </si>
  <si>
    <t>Субвенции местным бюджетам на составление (изменение и дополнение) списков кандидатов в присяжные заседатели  судов общей юрисдикции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</si>
</sst>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Border="1" applyAlignment="1"/>
    <xf numFmtId="49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justify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justify"/>
    </xf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justify" wrapText="1"/>
    </xf>
    <xf numFmtId="0" fontId="8" fillId="0" borderId="1" xfId="0" applyFont="1" applyFill="1" applyBorder="1" applyAlignment="1">
      <alignment horizontal="justify" vertical="justify"/>
    </xf>
    <xf numFmtId="0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4" fillId="0" borderId="0" xfId="0" applyNumberFormat="1" applyFont="1"/>
    <xf numFmtId="0" fontId="4" fillId="3" borderId="1" xfId="0" applyFont="1" applyFill="1" applyBorder="1" applyAlignment="1">
      <alignment horizontal="justify" vertical="top" wrapText="1"/>
    </xf>
    <xf numFmtId="164" fontId="4" fillId="3" borderId="1" xfId="0" applyNumberFormat="1" applyFont="1" applyFill="1" applyBorder="1" applyAlignment="1"/>
    <xf numFmtId="164" fontId="5" fillId="3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/>
    <xf numFmtId="164" fontId="8" fillId="3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 applyAlignment="1"/>
    <xf numFmtId="0" fontId="9" fillId="3" borderId="0" xfId="0" applyFont="1" applyFill="1" applyAlignment="1">
      <alignment horizontal="center" wrapText="1"/>
    </xf>
    <xf numFmtId="0" fontId="8" fillId="0" borderId="1" xfId="0" applyFont="1" applyBorder="1" applyAlignment="1">
      <alignment horizontal="center" vertical="justify"/>
    </xf>
    <xf numFmtId="0" fontId="9" fillId="3" borderId="0" xfId="0" applyFont="1" applyFill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zoomScaleSheetLayoutView="100" workbookViewId="0">
      <selection activeCell="D29" sqref="D29:E29"/>
    </sheetView>
  </sheetViews>
  <sheetFormatPr defaultRowHeight="15.75" x14ac:dyDescent="0.25"/>
  <cols>
    <col min="1" max="1" width="8" style="8" customWidth="1"/>
    <col min="2" max="2" width="23.42578125" style="7" customWidth="1"/>
    <col min="3" max="3" width="88.140625" style="6" customWidth="1"/>
    <col min="4" max="4" width="14" style="6" customWidth="1"/>
    <col min="5" max="5" width="13" style="13" customWidth="1"/>
    <col min="6" max="6" width="11" customWidth="1"/>
    <col min="12" max="12" width="78.42578125" customWidth="1"/>
  </cols>
  <sheetData>
    <row r="1" spans="1:5" x14ac:dyDescent="0.25">
      <c r="C1" s="64" t="s">
        <v>54</v>
      </c>
      <c r="D1" s="64"/>
      <c r="E1" s="64"/>
    </row>
    <row r="2" spans="1:5" x14ac:dyDescent="0.25">
      <c r="A2" s="64" t="s">
        <v>51</v>
      </c>
      <c r="B2" s="64"/>
      <c r="C2" s="64"/>
      <c r="D2" s="64"/>
      <c r="E2" s="64"/>
    </row>
    <row r="3" spans="1:5" x14ac:dyDescent="0.25">
      <c r="A3" s="21"/>
      <c r="B3" s="28"/>
      <c r="C3" s="64" t="s">
        <v>64</v>
      </c>
      <c r="D3" s="64"/>
      <c r="E3" s="64"/>
    </row>
    <row r="4" spans="1:5" x14ac:dyDescent="0.2">
      <c r="B4" s="66" t="s">
        <v>65</v>
      </c>
      <c r="C4" s="67"/>
      <c r="D4" s="67"/>
      <c r="E4" s="67"/>
    </row>
    <row r="5" spans="1:5" ht="15.75" customHeight="1" x14ac:dyDescent="0.3">
      <c r="A5" s="68" t="s">
        <v>59</v>
      </c>
      <c r="B5" s="68"/>
      <c r="C5" s="68"/>
      <c r="D5" s="68"/>
      <c r="E5" s="68"/>
    </row>
    <row r="6" spans="1:5" ht="18.75" x14ac:dyDescent="0.3">
      <c r="A6" s="65" t="s">
        <v>27</v>
      </c>
      <c r="B6" s="65"/>
      <c r="C6" s="65"/>
      <c r="D6" s="65"/>
      <c r="E6" s="65"/>
    </row>
    <row r="7" spans="1:5" ht="18.75" x14ac:dyDescent="0.3">
      <c r="A7" s="65" t="s">
        <v>73</v>
      </c>
      <c r="B7" s="65"/>
      <c r="C7" s="65"/>
      <c r="D7" s="65"/>
      <c r="E7" s="65"/>
    </row>
    <row r="8" spans="1:5" x14ac:dyDescent="0.25">
      <c r="B8" s="14"/>
      <c r="C8" s="14" t="s">
        <v>63</v>
      </c>
      <c r="D8" s="14"/>
      <c r="E8" s="13" t="s">
        <v>58</v>
      </c>
    </row>
    <row r="9" spans="1:5" s="4" customFormat="1" ht="15.75" customHeight="1" x14ac:dyDescent="0.2">
      <c r="A9" s="58" t="s">
        <v>32</v>
      </c>
      <c r="B9" s="60" t="s">
        <v>31</v>
      </c>
      <c r="C9" s="60" t="s">
        <v>0</v>
      </c>
      <c r="D9" s="62" t="s">
        <v>52</v>
      </c>
      <c r="E9" s="63"/>
    </row>
    <row r="10" spans="1:5" s="4" customFormat="1" ht="19.5" customHeight="1" x14ac:dyDescent="0.25">
      <c r="A10" s="59"/>
      <c r="B10" s="61"/>
      <c r="C10" s="61"/>
      <c r="D10" s="27" t="s">
        <v>53</v>
      </c>
      <c r="E10" s="27" t="s">
        <v>66</v>
      </c>
    </row>
    <row r="11" spans="1:5" s="4" customFormat="1" x14ac:dyDescent="0.25">
      <c r="A11" s="9" t="s">
        <v>15</v>
      </c>
      <c r="B11" s="16" t="s">
        <v>22</v>
      </c>
      <c r="C11" s="33" t="s">
        <v>23</v>
      </c>
      <c r="D11" s="20">
        <f>SUM(D12)</f>
        <v>237395.69999999998</v>
      </c>
      <c r="E11" s="20">
        <f>SUM(E12)</f>
        <v>153602.9</v>
      </c>
    </row>
    <row r="12" spans="1:5" s="5" customFormat="1" ht="31.5" x14ac:dyDescent="0.25">
      <c r="A12" s="9" t="s">
        <v>15</v>
      </c>
      <c r="B12" s="17" t="s">
        <v>20</v>
      </c>
      <c r="C12" s="34" t="s">
        <v>14</v>
      </c>
      <c r="D12" s="20">
        <f>D13+D15+D29</f>
        <v>237395.69999999998</v>
      </c>
      <c r="E12" s="20">
        <f>E13+E15+E29</f>
        <v>153602.9</v>
      </c>
    </row>
    <row r="13" spans="1:5" s="1" customFormat="1" ht="20.25" customHeight="1" x14ac:dyDescent="0.25">
      <c r="A13" s="9" t="s">
        <v>15</v>
      </c>
      <c r="B13" s="18" t="s">
        <v>5</v>
      </c>
      <c r="C13" s="34" t="s">
        <v>60</v>
      </c>
      <c r="D13" s="20">
        <f>SUM(D14:D14)</f>
        <v>33667.800000000003</v>
      </c>
      <c r="E13" s="20">
        <f>SUM(E14:E14)</f>
        <v>38862.1</v>
      </c>
    </row>
    <row r="14" spans="1:5" ht="31.5" customHeight="1" x14ac:dyDescent="0.25">
      <c r="A14" s="26" t="s">
        <v>16</v>
      </c>
      <c r="B14" s="27" t="s">
        <v>36</v>
      </c>
      <c r="C14" s="35" t="s">
        <v>10</v>
      </c>
      <c r="D14" s="49">
        <v>33667.800000000003</v>
      </c>
      <c r="E14" s="49">
        <v>38862.1</v>
      </c>
    </row>
    <row r="15" spans="1:5" s="1" customFormat="1" ht="33.75" customHeight="1" x14ac:dyDescent="0.2">
      <c r="A15" s="17" t="s">
        <v>15</v>
      </c>
      <c r="B15" s="18" t="s">
        <v>3</v>
      </c>
      <c r="C15" s="36" t="s">
        <v>62</v>
      </c>
      <c r="D15" s="50">
        <f t="shared" ref="D15:E16" si="0">SUM(D16)</f>
        <v>125683.99999999999</v>
      </c>
      <c r="E15" s="50">
        <f t="shared" si="0"/>
        <v>36744.9</v>
      </c>
    </row>
    <row r="16" spans="1:5" s="2" customFormat="1" x14ac:dyDescent="0.25">
      <c r="A16" s="32" t="s">
        <v>15</v>
      </c>
      <c r="B16" s="31" t="s">
        <v>6</v>
      </c>
      <c r="C16" s="37" t="s">
        <v>4</v>
      </c>
      <c r="D16" s="51">
        <f t="shared" si="0"/>
        <v>125683.99999999999</v>
      </c>
      <c r="E16" s="51">
        <f t="shared" si="0"/>
        <v>36744.9</v>
      </c>
    </row>
    <row r="17" spans="1:5" s="2" customFormat="1" x14ac:dyDescent="0.2">
      <c r="A17" s="32" t="s">
        <v>15</v>
      </c>
      <c r="B17" s="31" t="s">
        <v>2</v>
      </c>
      <c r="C17" s="37" t="s">
        <v>13</v>
      </c>
      <c r="D17" s="52">
        <f>SUM(D18:D28)</f>
        <v>125683.99999999999</v>
      </c>
      <c r="E17" s="52">
        <f>SUM(E18:E28)</f>
        <v>36744.9</v>
      </c>
    </row>
    <row r="18" spans="1:5" s="2" customFormat="1" ht="64.5" customHeight="1" x14ac:dyDescent="0.25">
      <c r="A18" s="9" t="s">
        <v>18</v>
      </c>
      <c r="B18" s="10" t="s">
        <v>67</v>
      </c>
      <c r="C18" s="39" t="s">
        <v>69</v>
      </c>
      <c r="D18" s="49">
        <v>1097.9000000000001</v>
      </c>
      <c r="E18" s="49">
        <v>1091.3</v>
      </c>
    </row>
    <row r="19" spans="1:5" s="2" customFormat="1" ht="64.5" customHeight="1" x14ac:dyDescent="0.25">
      <c r="A19" s="9" t="s">
        <v>18</v>
      </c>
      <c r="B19" s="10" t="s">
        <v>67</v>
      </c>
      <c r="C19" s="39" t="s">
        <v>70</v>
      </c>
      <c r="D19" s="49">
        <v>20</v>
      </c>
      <c r="E19" s="49">
        <v>20</v>
      </c>
    </row>
    <row r="20" spans="1:5" s="2" customFormat="1" ht="48.75" customHeight="1" x14ac:dyDescent="0.25">
      <c r="A20" s="9" t="s">
        <v>18</v>
      </c>
      <c r="B20" s="10" t="s">
        <v>67</v>
      </c>
      <c r="C20" s="39" t="s">
        <v>71</v>
      </c>
      <c r="D20" s="49">
        <v>84.4</v>
      </c>
      <c r="E20" s="49">
        <v>84.4</v>
      </c>
    </row>
    <row r="21" spans="1:5" s="2" customFormat="1" ht="37.5" customHeight="1" x14ac:dyDescent="0.25">
      <c r="A21" s="9" t="s">
        <v>18</v>
      </c>
      <c r="B21" s="10" t="s">
        <v>67</v>
      </c>
      <c r="C21" s="39" t="s">
        <v>72</v>
      </c>
      <c r="D21" s="49">
        <v>88932.5</v>
      </c>
      <c r="E21" s="49"/>
    </row>
    <row r="22" spans="1:5" ht="30" customHeight="1" x14ac:dyDescent="0.25">
      <c r="A22" s="23" t="s">
        <v>16</v>
      </c>
      <c r="B22" s="10" t="s">
        <v>2</v>
      </c>
      <c r="C22" s="39" t="s">
        <v>28</v>
      </c>
      <c r="D22" s="49">
        <v>26241.1</v>
      </c>
      <c r="E22" s="49">
        <v>26241.1</v>
      </c>
    </row>
    <row r="23" spans="1:5" ht="36.75" customHeight="1" x14ac:dyDescent="0.25">
      <c r="A23" s="23" t="s">
        <v>17</v>
      </c>
      <c r="B23" s="10" t="s">
        <v>2</v>
      </c>
      <c r="C23" s="25" t="s">
        <v>26</v>
      </c>
      <c r="D23" s="49">
        <v>454.5</v>
      </c>
      <c r="E23" s="49">
        <v>454.5</v>
      </c>
    </row>
    <row r="24" spans="1:5" ht="45.75" customHeight="1" x14ac:dyDescent="0.25">
      <c r="A24" s="23" t="s">
        <v>17</v>
      </c>
      <c r="B24" s="10" t="s">
        <v>2</v>
      </c>
      <c r="C24" s="38" t="s">
        <v>34</v>
      </c>
      <c r="D24" s="49">
        <v>3768.7</v>
      </c>
      <c r="E24" s="49">
        <v>3768.7</v>
      </c>
    </row>
    <row r="25" spans="1:5" ht="34.5" hidden="1" customHeight="1" x14ac:dyDescent="0.25">
      <c r="A25" s="23"/>
      <c r="B25" s="10"/>
      <c r="C25" s="38"/>
      <c r="D25" s="49"/>
      <c r="E25" s="49"/>
    </row>
    <row r="26" spans="1:5" ht="34.5" customHeight="1" x14ac:dyDescent="0.25">
      <c r="A26" s="23" t="s">
        <v>17</v>
      </c>
      <c r="B26" s="10" t="s">
        <v>67</v>
      </c>
      <c r="C26" s="25" t="s">
        <v>68</v>
      </c>
      <c r="D26" s="49">
        <v>88.4</v>
      </c>
      <c r="E26" s="49">
        <v>88.4</v>
      </c>
    </row>
    <row r="27" spans="1:5" ht="35.25" customHeight="1" x14ac:dyDescent="0.25">
      <c r="A27" s="23" t="s">
        <v>19</v>
      </c>
      <c r="B27" s="10" t="s">
        <v>2</v>
      </c>
      <c r="C27" s="38" t="s">
        <v>39</v>
      </c>
      <c r="D27" s="49">
        <v>1405.5</v>
      </c>
      <c r="E27" s="49">
        <v>1405.5</v>
      </c>
    </row>
    <row r="28" spans="1:5" ht="81" customHeight="1" x14ac:dyDescent="0.25">
      <c r="A28" s="23" t="s">
        <v>19</v>
      </c>
      <c r="B28" s="10" t="s">
        <v>2</v>
      </c>
      <c r="C28" s="38" t="s">
        <v>49</v>
      </c>
      <c r="D28" s="49">
        <v>3591</v>
      </c>
      <c r="E28" s="49">
        <v>3591</v>
      </c>
    </row>
    <row r="29" spans="1:5" s="1" customFormat="1" ht="18.75" customHeight="1" x14ac:dyDescent="0.25">
      <c r="A29" s="24" t="s">
        <v>15</v>
      </c>
      <c r="B29" s="19" t="s">
        <v>12</v>
      </c>
      <c r="C29" s="40" t="s">
        <v>61</v>
      </c>
      <c r="D29" s="53">
        <f>SUM(D30:D31,D47,D48)</f>
        <v>78043.899999999994</v>
      </c>
      <c r="E29" s="53">
        <f>SUM(E30:E31,E47,E48)</f>
        <v>77995.899999999994</v>
      </c>
    </row>
    <row r="30" spans="1:5" s="1" customFormat="1" ht="63" customHeight="1" x14ac:dyDescent="0.25">
      <c r="A30" s="23" t="s">
        <v>17</v>
      </c>
      <c r="B30" s="15" t="s">
        <v>11</v>
      </c>
      <c r="C30" s="25" t="s">
        <v>40</v>
      </c>
      <c r="D30" s="49">
        <v>1102.4000000000001</v>
      </c>
      <c r="E30" s="49">
        <v>1102.4000000000001</v>
      </c>
    </row>
    <row r="31" spans="1:5" s="3" customFormat="1" ht="31.5" x14ac:dyDescent="0.25">
      <c r="A31" s="29" t="s">
        <v>15</v>
      </c>
      <c r="B31" s="30" t="s">
        <v>7</v>
      </c>
      <c r="C31" s="41" t="s">
        <v>8</v>
      </c>
      <c r="D31" s="51">
        <f>SUM(D32)</f>
        <v>76002.600000000006</v>
      </c>
      <c r="E31" s="51">
        <f>SUM(E32)</f>
        <v>75952.600000000006</v>
      </c>
    </row>
    <row r="32" spans="1:5" s="3" customFormat="1" ht="31.5" x14ac:dyDescent="0.25">
      <c r="A32" s="29" t="s">
        <v>15</v>
      </c>
      <c r="B32" s="30" t="s">
        <v>1</v>
      </c>
      <c r="C32" s="41" t="s">
        <v>9</v>
      </c>
      <c r="D32" s="51">
        <f>SUM(D33:D46)</f>
        <v>76002.600000000006</v>
      </c>
      <c r="E32" s="51">
        <f>SUM(E33:E46)</f>
        <v>75952.600000000006</v>
      </c>
    </row>
    <row r="33" spans="1:12" s="3" customFormat="1" ht="33.75" customHeight="1" x14ac:dyDescent="0.25">
      <c r="A33" s="23" t="s">
        <v>18</v>
      </c>
      <c r="B33" s="10" t="s">
        <v>1</v>
      </c>
      <c r="C33" s="25" t="s">
        <v>30</v>
      </c>
      <c r="D33" s="49">
        <v>367.7</v>
      </c>
      <c r="E33" s="49">
        <v>354.9</v>
      </c>
    </row>
    <row r="34" spans="1:12" s="3" customFormat="1" ht="45.75" customHeight="1" x14ac:dyDescent="0.25">
      <c r="A34" s="23" t="s">
        <v>18</v>
      </c>
      <c r="B34" s="12" t="s">
        <v>1</v>
      </c>
      <c r="C34" s="38" t="s">
        <v>24</v>
      </c>
      <c r="D34" s="49">
        <v>502.7</v>
      </c>
      <c r="E34" s="49">
        <v>485.7</v>
      </c>
    </row>
    <row r="35" spans="1:12" s="3" customFormat="1" ht="47.25" x14ac:dyDescent="0.25">
      <c r="A35" s="23" t="s">
        <v>18</v>
      </c>
      <c r="B35" s="12" t="s">
        <v>1</v>
      </c>
      <c r="C35" s="38" t="s">
        <v>25</v>
      </c>
      <c r="D35" s="49">
        <v>502.8</v>
      </c>
      <c r="E35" s="49">
        <v>485.7</v>
      </c>
    </row>
    <row r="36" spans="1:12" s="3" customFormat="1" ht="68.25" customHeight="1" x14ac:dyDescent="0.25">
      <c r="A36" s="23" t="s">
        <v>18</v>
      </c>
      <c r="B36" s="10" t="s">
        <v>1</v>
      </c>
      <c r="C36" s="38" t="s">
        <v>50</v>
      </c>
      <c r="D36" s="49">
        <v>2.6</v>
      </c>
      <c r="E36" s="49">
        <v>2.5</v>
      </c>
    </row>
    <row r="37" spans="1:12" s="3" customFormat="1" ht="31.5" x14ac:dyDescent="0.25">
      <c r="A37" s="23" t="s">
        <v>18</v>
      </c>
      <c r="B37" s="10" t="s">
        <v>1</v>
      </c>
      <c r="C37" s="25" t="s">
        <v>33</v>
      </c>
      <c r="D37" s="49">
        <v>30.7</v>
      </c>
      <c r="E37" s="49">
        <v>29.7</v>
      </c>
    </row>
    <row r="38" spans="1:12" s="3" customFormat="1" ht="31.5" x14ac:dyDescent="0.25">
      <c r="A38" s="23" t="s">
        <v>18</v>
      </c>
      <c r="B38" s="10" t="s">
        <v>1</v>
      </c>
      <c r="C38" s="25" t="s">
        <v>29</v>
      </c>
      <c r="D38" s="49">
        <v>132.5</v>
      </c>
      <c r="E38" s="49">
        <v>129.19999999999999</v>
      </c>
    </row>
    <row r="39" spans="1:12" s="3" customFormat="1" ht="50.25" customHeight="1" x14ac:dyDescent="0.25">
      <c r="A39" s="23" t="s">
        <v>18</v>
      </c>
      <c r="B39" s="10" t="s">
        <v>1</v>
      </c>
      <c r="C39" s="48" t="s">
        <v>45</v>
      </c>
      <c r="D39" s="49">
        <v>56.1</v>
      </c>
      <c r="E39" s="49">
        <v>56.1</v>
      </c>
    </row>
    <row r="40" spans="1:12" s="3" customFormat="1" ht="31.5" customHeight="1" x14ac:dyDescent="0.25">
      <c r="A40" s="23" t="s">
        <v>16</v>
      </c>
      <c r="B40" s="10" t="s">
        <v>1</v>
      </c>
      <c r="C40" s="25" t="s">
        <v>21</v>
      </c>
      <c r="D40" s="49">
        <v>33</v>
      </c>
      <c r="E40" s="49">
        <v>34.299999999999997</v>
      </c>
    </row>
    <row r="41" spans="1:12" s="3" customFormat="1" ht="137.25" customHeight="1" x14ac:dyDescent="0.25">
      <c r="A41" s="23" t="s">
        <v>17</v>
      </c>
      <c r="B41" s="11" t="s">
        <v>1</v>
      </c>
      <c r="C41" s="42" t="s">
        <v>56</v>
      </c>
      <c r="D41" s="49">
        <v>16.5</v>
      </c>
      <c r="E41" s="49">
        <v>16.5</v>
      </c>
    </row>
    <row r="42" spans="1:12" s="3" customFormat="1" ht="159" customHeight="1" x14ac:dyDescent="0.25">
      <c r="A42" s="23" t="s">
        <v>17</v>
      </c>
      <c r="B42" s="11" t="s">
        <v>1</v>
      </c>
      <c r="C42" s="42" t="s">
        <v>57</v>
      </c>
      <c r="D42" s="49">
        <v>6</v>
      </c>
      <c r="E42" s="49">
        <v>6</v>
      </c>
    </row>
    <row r="43" spans="1:12" ht="65.25" customHeight="1" x14ac:dyDescent="0.25">
      <c r="A43" s="23" t="s">
        <v>17</v>
      </c>
      <c r="B43" s="10" t="s">
        <v>1</v>
      </c>
      <c r="C43" s="35" t="s">
        <v>38</v>
      </c>
      <c r="D43" s="49">
        <v>48239.9</v>
      </c>
      <c r="E43" s="49">
        <v>48239.9</v>
      </c>
      <c r="H43" s="57"/>
      <c r="I43" s="57"/>
      <c r="J43" s="57"/>
    </row>
    <row r="44" spans="1:12" ht="33" customHeight="1" x14ac:dyDescent="0.25">
      <c r="A44" s="23" t="s">
        <v>17</v>
      </c>
      <c r="B44" s="10" t="s">
        <v>1</v>
      </c>
      <c r="C44" s="43" t="s">
        <v>41</v>
      </c>
      <c r="D44" s="49">
        <v>20757</v>
      </c>
      <c r="E44" s="49">
        <v>20757</v>
      </c>
    </row>
    <row r="45" spans="1:12" ht="81.75" customHeight="1" x14ac:dyDescent="0.25">
      <c r="A45" s="23" t="s">
        <v>17</v>
      </c>
      <c r="B45" s="10" t="s">
        <v>1</v>
      </c>
      <c r="C45" s="43" t="s">
        <v>42</v>
      </c>
      <c r="D45" s="49">
        <v>4786.5</v>
      </c>
      <c r="E45" s="49">
        <v>4786.5</v>
      </c>
    </row>
    <row r="46" spans="1:12" ht="64.5" customHeight="1" x14ac:dyDescent="0.3">
      <c r="A46" s="23" t="s">
        <v>19</v>
      </c>
      <c r="B46" s="10" t="s">
        <v>1</v>
      </c>
      <c r="C46" s="43" t="s">
        <v>43</v>
      </c>
      <c r="D46" s="49">
        <v>568.6</v>
      </c>
      <c r="E46" s="49">
        <v>568.6</v>
      </c>
      <c r="I46" s="56"/>
      <c r="J46" s="56"/>
      <c r="K46" s="56"/>
      <c r="L46" s="56"/>
    </row>
    <row r="47" spans="1:12" ht="47.25" x14ac:dyDescent="0.3">
      <c r="A47" s="29" t="s">
        <v>18</v>
      </c>
      <c r="B47" s="55" t="s">
        <v>74</v>
      </c>
      <c r="C47" s="44" t="s">
        <v>75</v>
      </c>
      <c r="D47" s="49">
        <v>1.2</v>
      </c>
      <c r="E47" s="49">
        <v>3.2</v>
      </c>
      <c r="I47" s="54"/>
      <c r="J47" s="54"/>
      <c r="K47" s="54"/>
      <c r="L47" s="54"/>
    </row>
    <row r="48" spans="1:12" s="3" customFormat="1" ht="19.5" customHeight="1" x14ac:dyDescent="0.25">
      <c r="A48" s="29" t="s">
        <v>15</v>
      </c>
      <c r="B48" s="31" t="s">
        <v>48</v>
      </c>
      <c r="C48" s="44" t="s">
        <v>47</v>
      </c>
      <c r="D48" s="51">
        <f>SUM(D49:D51)</f>
        <v>937.69999999999993</v>
      </c>
      <c r="E48" s="51">
        <f>SUM(E49:E51)</f>
        <v>937.69999999999993</v>
      </c>
    </row>
    <row r="49" spans="1:6" s="1" customFormat="1" ht="33.75" customHeight="1" x14ac:dyDescent="0.25">
      <c r="A49" s="23" t="s">
        <v>17</v>
      </c>
      <c r="B49" s="11" t="s">
        <v>37</v>
      </c>
      <c r="C49" s="45" t="s">
        <v>55</v>
      </c>
      <c r="D49" s="49">
        <v>526.79999999999995</v>
      </c>
      <c r="E49" s="49">
        <v>526.79999999999995</v>
      </c>
    </row>
    <row r="50" spans="1:6" s="1" customFormat="1" ht="33.75" customHeight="1" x14ac:dyDescent="0.25">
      <c r="A50" s="23" t="s">
        <v>17</v>
      </c>
      <c r="B50" s="11" t="s">
        <v>37</v>
      </c>
      <c r="C50" s="45" t="s">
        <v>46</v>
      </c>
      <c r="D50" s="49">
        <v>8</v>
      </c>
      <c r="E50" s="49">
        <v>8</v>
      </c>
    </row>
    <row r="51" spans="1:6" s="1" customFormat="1" ht="94.5" customHeight="1" x14ac:dyDescent="0.25">
      <c r="A51" s="23" t="s">
        <v>17</v>
      </c>
      <c r="B51" s="11" t="s">
        <v>37</v>
      </c>
      <c r="C51" s="46" t="s">
        <v>44</v>
      </c>
      <c r="D51" s="49">
        <v>402.9</v>
      </c>
      <c r="E51" s="49">
        <v>402.9</v>
      </c>
    </row>
    <row r="52" spans="1:6" x14ac:dyDescent="0.25">
      <c r="A52" s="8" t="s">
        <v>18</v>
      </c>
      <c r="D52" s="22">
        <f>SUM(D18:D21,D33:D39)</f>
        <v>91729.900000000009</v>
      </c>
      <c r="E52" s="22">
        <f>SUM(E18:E21,E33:E39)</f>
        <v>2739.4999999999995</v>
      </c>
      <c r="F52" s="22"/>
    </row>
    <row r="53" spans="1:6" x14ac:dyDescent="0.25">
      <c r="A53" s="8" t="s">
        <v>16</v>
      </c>
      <c r="D53" s="22">
        <f>SUM(D14,D22,D40)</f>
        <v>59941.9</v>
      </c>
      <c r="E53" s="22">
        <f>SUM(E14,E22,E40)</f>
        <v>65137.5</v>
      </c>
    </row>
    <row r="54" spans="1:6" x14ac:dyDescent="0.25">
      <c r="A54" s="8" t="s">
        <v>17</v>
      </c>
      <c r="D54" s="47">
        <f>SUM(D23:D26,D30,D41:D45,D48)</f>
        <v>80157.599999999991</v>
      </c>
      <c r="E54" s="47">
        <f>SUM(E23:E26,E30,E41:E45,E48)</f>
        <v>80157.599999999991</v>
      </c>
    </row>
    <row r="55" spans="1:6" x14ac:dyDescent="0.25">
      <c r="A55" s="8" t="s">
        <v>19</v>
      </c>
      <c r="D55" s="47">
        <f>D27+D28+D46</f>
        <v>5565.1</v>
      </c>
      <c r="E55" s="47">
        <f>E27+E28+E46</f>
        <v>5565.1</v>
      </c>
    </row>
    <row r="56" spans="1:6" x14ac:dyDescent="0.25">
      <c r="A56" s="8" t="s">
        <v>35</v>
      </c>
      <c r="E56" s="22">
        <v>0</v>
      </c>
    </row>
    <row r="57" spans="1:6" x14ac:dyDescent="0.25">
      <c r="D57" s="22">
        <f>SUM(D52:D56)</f>
        <v>237394.50000000003</v>
      </c>
      <c r="E57" s="22">
        <f>SUM(E52:E56)</f>
        <v>153599.69999999998</v>
      </c>
    </row>
    <row r="64" spans="1:6" x14ac:dyDescent="0.25">
      <c r="C64" s="6" t="s">
        <v>59</v>
      </c>
    </row>
  </sheetData>
  <mergeCells count="13">
    <mergeCell ref="C1:E1"/>
    <mergeCell ref="A7:E7"/>
    <mergeCell ref="A2:E2"/>
    <mergeCell ref="C3:E3"/>
    <mergeCell ref="B4:E4"/>
    <mergeCell ref="A5:E5"/>
    <mergeCell ref="A6:E6"/>
    <mergeCell ref="I46:L46"/>
    <mergeCell ref="H43:J43"/>
    <mergeCell ref="A9:A10"/>
    <mergeCell ref="B9:B10"/>
    <mergeCell ref="C9:C10"/>
    <mergeCell ref="D9:E9"/>
  </mergeCells>
  <printOptions horizontalCentered="1"/>
  <pageMargins left="0.39370078740157483" right="0" top="0.78740157480314965" bottom="0.78740157480314965" header="0" footer="0"/>
  <pageSetup paperSize="9" scale="46" orientation="portrait" r:id="rId1"/>
  <headerFooter alignWithMargins="0"/>
  <rowBreaks count="1" manualBreakCount="1">
    <brk id="4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fin</cp:lastModifiedBy>
  <cp:lastPrinted>2017-12-13T05:45:09Z</cp:lastPrinted>
  <dcterms:created xsi:type="dcterms:W3CDTF">2001-12-21T04:25:37Z</dcterms:created>
  <dcterms:modified xsi:type="dcterms:W3CDTF">2017-12-20T04:17:21Z</dcterms:modified>
</cp:coreProperties>
</file>