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9720" windowHeight="6555"/>
  </bookViews>
  <sheets>
    <sheet name="2017" sheetId="17" r:id="rId1"/>
  </sheets>
  <calcPr calcId="145621"/>
</workbook>
</file>

<file path=xl/calcChain.xml><?xml version="1.0" encoding="utf-8"?>
<calcChain xmlns="http://schemas.openxmlformats.org/spreadsheetml/2006/main">
  <c r="K32" i="17" l="1"/>
  <c r="K35" i="17"/>
  <c r="J16" i="17" l="1"/>
  <c r="K31" i="17"/>
  <c r="K30" i="17" s="1"/>
  <c r="J34" i="17"/>
  <c r="J33" i="17" s="1"/>
  <c r="K34" i="17"/>
  <c r="K33" i="17" s="1"/>
  <c r="I28" i="17"/>
  <c r="J28" i="17" s="1"/>
  <c r="I27" i="17"/>
  <c r="I31" i="17"/>
  <c r="I30" i="17" s="1"/>
  <c r="I34" i="17"/>
  <c r="I33" i="17" s="1"/>
  <c r="I24" i="17"/>
  <c r="K24" i="17" s="1"/>
  <c r="K23" i="17" s="1"/>
  <c r="I23" i="17"/>
  <c r="I19" i="17"/>
  <c r="J19" i="17" s="1"/>
  <c r="I16" i="17"/>
  <c r="H34" i="17"/>
  <c r="H33" i="17" s="1"/>
  <c r="H31" i="17"/>
  <c r="H30" i="17" s="1"/>
  <c r="H27" i="17"/>
  <c r="H23" i="17"/>
  <c r="H18" i="17"/>
  <c r="H16" i="17"/>
  <c r="H15" i="17"/>
  <c r="G23" i="17"/>
  <c r="G31" i="17"/>
  <c r="G30" i="17" s="1"/>
  <c r="G29" i="17" s="1"/>
  <c r="G34" i="17"/>
  <c r="G33" i="17" s="1"/>
  <c r="F34" i="17"/>
  <c r="F33" i="17" s="1"/>
  <c r="E34" i="17"/>
  <c r="E33" i="17" s="1"/>
  <c r="F31" i="17"/>
  <c r="F30" i="17" s="1"/>
  <c r="F29" i="17" s="1"/>
  <c r="E31" i="17"/>
  <c r="E30" i="17" s="1"/>
  <c r="E29" i="17" s="1"/>
  <c r="G27" i="17"/>
  <c r="F27" i="17"/>
  <c r="E27" i="17"/>
  <c r="E26" i="17" s="1"/>
  <c r="F25" i="17"/>
  <c r="F23" i="17"/>
  <c r="E23" i="17"/>
  <c r="G22" i="17"/>
  <c r="G21" i="17" s="1"/>
  <c r="G20" i="17" s="1"/>
  <c r="F21" i="17"/>
  <c r="F20" i="17" s="1"/>
  <c r="E21" i="17"/>
  <c r="E20" i="17" s="1"/>
  <c r="G18" i="17"/>
  <c r="E18" i="17"/>
  <c r="G16" i="17"/>
  <c r="G15" i="17" s="1"/>
  <c r="F16" i="17"/>
  <c r="F15" i="17" s="1"/>
  <c r="E16" i="17"/>
  <c r="E15" i="17" s="1"/>
  <c r="H22" i="17"/>
  <c r="J21" i="17" s="1"/>
  <c r="J20" i="17" s="1"/>
  <c r="K22" i="17"/>
  <c r="K21" i="17" s="1"/>
  <c r="K20" i="17" s="1"/>
  <c r="K17" i="17"/>
  <c r="K16" i="17"/>
  <c r="J31" i="17"/>
  <c r="J30" i="17" s="1"/>
  <c r="J23" i="17"/>
  <c r="H21" i="17" l="1"/>
  <c r="H20" i="17" s="1"/>
  <c r="F14" i="17"/>
  <c r="F36" i="17" s="1"/>
  <c r="J29" i="17"/>
  <c r="H29" i="17"/>
  <c r="I29" i="17"/>
  <c r="E25" i="17"/>
  <c r="E14" i="17" s="1"/>
  <c r="E36" i="17" s="1"/>
  <c r="G26" i="17"/>
  <c r="J18" i="17"/>
  <c r="K19" i="17"/>
  <c r="K18" i="17" s="1"/>
  <c r="K15" i="17" s="1"/>
  <c r="K28" i="17"/>
  <c r="K27" i="17" s="1"/>
  <c r="J27" i="17"/>
  <c r="J15" i="17"/>
  <c r="I21" i="17"/>
  <c r="I20" i="17" s="1"/>
  <c r="I18" i="17"/>
  <c r="I15" i="17" s="1"/>
  <c r="K29" i="17"/>
  <c r="I26" i="17" l="1"/>
  <c r="H26" i="17"/>
  <c r="G25" i="17"/>
  <c r="G14" i="17" s="1"/>
  <c r="G36" i="17" s="1"/>
  <c r="I25" i="17" l="1"/>
  <c r="I14" i="17" s="1"/>
  <c r="I36" i="17" s="1"/>
  <c r="J26" i="17"/>
  <c r="J25" i="17" s="1"/>
  <c r="J14" i="17" s="1"/>
  <c r="J36" i="17" s="1"/>
  <c r="H25" i="17"/>
  <c r="H14" i="17" s="1"/>
  <c r="H36" i="17" s="1"/>
  <c r="K26" i="17" l="1"/>
  <c r="K25" i="17" s="1"/>
  <c r="K14" i="17" s="1"/>
  <c r="K36" i="17" s="1"/>
</calcChain>
</file>

<file path=xl/sharedStrings.xml><?xml version="1.0" encoding="utf-8"?>
<sst xmlns="http://schemas.openxmlformats.org/spreadsheetml/2006/main" count="65" uniqueCount="62">
  <si>
    <t>Наименование</t>
  </si>
  <si>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</si>
  <si>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</si>
  <si>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</si>
  <si>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</si>
  <si>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</si>
  <si>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</si>
  <si>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</si>
  <si>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</si>
  <si>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</si>
  <si>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</si>
  <si>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</si>
  <si>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</si>
  <si>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</si>
  <si>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</si>
  <si>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</si>
  <si>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</si>
  <si>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</si>
  <si>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</si>
  <si>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</si>
  <si>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</si>
  <si>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</si>
  <si>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</si>
  <si>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</si>
  <si>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</si>
  <si>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</si>
  <si>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</si>
  <si>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</si>
  <si>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</si>
  <si>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</si>
  <si>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</si>
  <si>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</si>
  <si>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</si>
  <si>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</si>
  <si>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</si>
  <si>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</si>
  <si>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</si>
  <si>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</si>
  <si>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</si>
  <si>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</si>
  <si>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</si>
  <si>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</si>
  <si>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</si>
  <si>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</si>
  <si>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</si>
  <si>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</si>
  <si>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</si>
  <si>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</si>
  <si>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</si>
  <si>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</si>
  <si>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</si>
  <si>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</si>
  <si>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</si>
  <si>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</si>
  <si>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на 2017 год</t>
  </si>
  <si>
    <t>"О бюджете муниципального района на 2017 год и на плановый период 2018 и 2019 годов"</t>
  </si>
  <si>
    <t>Приложение 14</t>
  </si>
  <si>
    <t xml:space="preserve"> ( тыс.рублей)</t>
  </si>
  <si>
    <t>поправка</t>
  </si>
  <si>
    <t>(тыс.рублей)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</si>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</sst>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vertical="justify"/>
    </xf>
    <xf numFmtId="0" fontId="8" fillId="0" borderId="3" xfId="0" applyFont="1" applyBorder="1" applyAlignment="1">
      <alignment horizontal="center"/>
    </xf>
    <xf numFmtId="2" fontId="9" fillId="0" borderId="4" xfId="0" applyNumberFormat="1" applyFont="1" applyBorder="1" applyAlignment="1">
      <alignment vertical="justify"/>
    </xf>
    <xf numFmtId="2" fontId="2" fillId="0" borderId="5" xfId="0" applyNumberFormat="1" applyFont="1" applyBorder="1"/>
    <xf numFmtId="0" fontId="6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8" xfId="0" applyFont="1" applyBorder="1" applyAlignment="1">
      <alignment horizontal="left" vertical="justify"/>
    </xf>
    <xf numFmtId="0" fontId="8" fillId="0" borderId="9" xfId="0" applyFont="1" applyBorder="1" applyAlignment="1">
      <alignment horizontal="center"/>
    </xf>
    <xf numFmtId="0" fontId="9" fillId="0" borderId="10" xfId="0" applyFont="1" applyBorder="1" applyAlignment="1">
      <alignment horizontal="left" vertical="justify"/>
    </xf>
    <xf numFmtId="0" fontId="9" fillId="0" borderId="11" xfId="0" applyFont="1" applyBorder="1" applyAlignment="1">
      <alignment horizontal="left" vertical="justify"/>
    </xf>
    <xf numFmtId="0" fontId="6" fillId="0" borderId="12" xfId="0" applyFont="1" applyBorder="1" applyAlignment="1">
      <alignment horizontal="center"/>
    </xf>
    <xf numFmtId="0" fontId="9" fillId="0" borderId="2" xfId="0" applyFont="1" applyBorder="1" applyAlignment="1">
      <alignment horizontal="left" vertical="justify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justify"/>
    </xf>
    <xf numFmtId="0" fontId="2" fillId="0" borderId="10" xfId="0" applyFont="1" applyBorder="1" applyAlignment="1">
      <alignment horizontal="left" vertical="justify"/>
    </xf>
    <xf numFmtId="0" fontId="2" fillId="0" borderId="13" xfId="0" applyFont="1" applyBorder="1" applyAlignment="1">
      <alignment horizontal="left" vertical="justify"/>
    </xf>
    <xf numFmtId="164" fontId="7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/>
    <xf numFmtId="164" fontId="2" fillId="0" borderId="16" xfId="0" applyNumberFormat="1" applyFont="1" applyBorder="1" applyAlignment="1"/>
    <xf numFmtId="164" fontId="4" fillId="0" borderId="17" xfId="0" applyNumberFormat="1" applyFont="1" applyBorder="1" applyAlignment="1"/>
    <xf numFmtId="164" fontId="9" fillId="0" borderId="14" xfId="0" applyNumberFormat="1" applyFont="1" applyBorder="1" applyAlignment="1"/>
    <xf numFmtId="164" fontId="2" fillId="0" borderId="5" xfId="0" applyNumberFormat="1" applyFont="1" applyBorder="1" applyAlignment="1"/>
    <xf numFmtId="164" fontId="9" fillId="0" borderId="5" xfId="0" applyNumberFormat="1" applyFont="1" applyBorder="1" applyAlignment="1"/>
    <xf numFmtId="164" fontId="7" fillId="0" borderId="10" xfId="0" applyNumberFormat="1" applyFont="1" applyBorder="1" applyAlignment="1"/>
    <xf numFmtId="164" fontId="9" fillId="0" borderId="10" xfId="0" applyNumberFormat="1" applyFont="1" applyBorder="1" applyAlignment="1"/>
    <xf numFmtId="164" fontId="9" fillId="0" borderId="11" xfId="0" applyNumberFormat="1" applyFont="1" applyBorder="1" applyAlignment="1"/>
    <xf numFmtId="164" fontId="7" fillId="0" borderId="18" xfId="0" applyNumberFormat="1" applyFont="1" applyBorder="1" applyAlignment="1"/>
    <xf numFmtId="0" fontId="9" fillId="0" borderId="10" xfId="0" applyFont="1" applyBorder="1" applyAlignment="1">
      <alignment vertical="justify"/>
    </xf>
    <xf numFmtId="164" fontId="9" fillId="0" borderId="2" xfId="0" applyNumberFormat="1" applyFont="1" applyBorder="1" applyAlignment="1">
      <alignment horizontal="right"/>
    </xf>
    <xf numFmtId="0" fontId="4" fillId="0" borderId="19" xfId="0" applyFont="1" applyBorder="1" applyAlignment="1">
      <alignment horizontal="left"/>
    </xf>
    <xf numFmtId="0" fontId="4" fillId="0" borderId="6" xfId="0" applyFont="1" applyBorder="1" applyAlignment="1">
      <alignment horizontal="center" vertical="justify"/>
    </xf>
    <xf numFmtId="0" fontId="4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vertical="justify"/>
    </xf>
    <xf numFmtId="164" fontId="4" fillId="0" borderId="19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164" fontId="7" fillId="0" borderId="20" xfId="0" applyNumberFormat="1" applyFont="1" applyBorder="1" applyAlignment="1">
      <alignment horizontal="right"/>
    </xf>
    <xf numFmtId="164" fontId="7" fillId="0" borderId="17" xfId="0" applyNumberFormat="1" applyFont="1" applyBorder="1" applyAlignment="1">
      <alignment horizontal="right"/>
    </xf>
    <xf numFmtId="0" fontId="7" fillId="0" borderId="20" xfId="0" applyFont="1" applyBorder="1" applyAlignment="1">
      <alignment horizontal="left"/>
    </xf>
    <xf numFmtId="2" fontId="9" fillId="0" borderId="11" xfId="0" applyNumberFormat="1" applyFont="1" applyBorder="1" applyAlignment="1">
      <alignment vertical="justify"/>
    </xf>
    <xf numFmtId="164" fontId="2" fillId="0" borderId="11" xfId="0" applyNumberFormat="1" applyFont="1" applyBorder="1" applyAlignment="1"/>
    <xf numFmtId="0" fontId="4" fillId="0" borderId="21" xfId="0" applyFont="1" applyBorder="1" applyAlignment="1">
      <alignment horizontal="center"/>
    </xf>
    <xf numFmtId="164" fontId="4" fillId="0" borderId="13" xfId="0" applyNumberFormat="1" applyFont="1" applyBorder="1" applyAlignment="1">
      <alignment horizontal="right"/>
    </xf>
    <xf numFmtId="164" fontId="7" fillId="0" borderId="21" xfId="0" applyNumberFormat="1" applyFont="1" applyBorder="1" applyAlignment="1">
      <alignment horizontal="right"/>
    </xf>
    <xf numFmtId="164" fontId="9" fillId="0" borderId="4" xfId="0" applyNumberFormat="1" applyFont="1" applyBorder="1" applyAlignment="1"/>
    <xf numFmtId="164" fontId="7" fillId="0" borderId="2" xfId="0" applyNumberFormat="1" applyFont="1" applyBorder="1" applyAlignment="1">
      <alignment horizontal="right"/>
    </xf>
    <xf numFmtId="164" fontId="4" fillId="0" borderId="21" xfId="0" applyNumberFormat="1" applyFont="1" applyBorder="1" applyAlignment="1"/>
    <xf numFmtId="164" fontId="9" fillId="0" borderId="2" xfId="0" applyNumberFormat="1" applyFont="1" applyBorder="1" applyAlignment="1"/>
    <xf numFmtId="164" fontId="7" fillId="0" borderId="21" xfId="0" applyNumberFormat="1" applyFont="1" applyBorder="1" applyAlignment="1"/>
    <xf numFmtId="0" fontId="4" fillId="0" borderId="1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164" fontId="4" fillId="0" borderId="18" xfId="0" applyNumberFormat="1" applyFont="1" applyBorder="1" applyAlignment="1">
      <alignment horizontal="right"/>
    </xf>
    <xf numFmtId="164" fontId="7" fillId="0" borderId="22" xfId="0" applyNumberFormat="1" applyFont="1" applyBorder="1" applyAlignment="1">
      <alignment horizontal="right"/>
    </xf>
    <xf numFmtId="164" fontId="9" fillId="0" borderId="23" xfId="0" applyNumberFormat="1" applyFont="1" applyBorder="1" applyAlignment="1">
      <alignment horizontal="right"/>
    </xf>
    <xf numFmtId="164" fontId="9" fillId="0" borderId="24" xfId="0" applyNumberFormat="1" applyFont="1" applyBorder="1" applyAlignment="1"/>
    <xf numFmtId="164" fontId="7" fillId="0" borderId="18" xfId="0" applyNumberFormat="1" applyFont="1" applyBorder="1" applyAlignment="1">
      <alignment horizontal="right"/>
    </xf>
    <xf numFmtId="164" fontId="7" fillId="0" borderId="23" xfId="0" applyNumberFormat="1" applyFont="1" applyBorder="1" applyAlignment="1">
      <alignment horizontal="right"/>
    </xf>
    <xf numFmtId="164" fontId="9" fillId="0" borderId="23" xfId="0" applyNumberFormat="1" applyFont="1" applyBorder="1" applyAlignment="1"/>
    <xf numFmtId="164" fontId="2" fillId="0" borderId="24" xfId="0" applyNumberFormat="1" applyFont="1" applyBorder="1" applyAlignment="1"/>
    <xf numFmtId="164" fontId="2" fillId="0" borderId="25" xfId="0" applyNumberFormat="1" applyFont="1" applyBorder="1" applyAlignment="1"/>
    <xf numFmtId="164" fontId="0" fillId="0" borderId="24" xfId="0" applyNumberFormat="1" applyBorder="1"/>
    <xf numFmtId="164" fontId="0" fillId="0" borderId="25" xfId="0" applyNumberFormat="1" applyBorder="1"/>
    <xf numFmtId="164" fontId="1" fillId="0" borderId="24" xfId="0" applyNumberFormat="1" applyFont="1" applyBorder="1"/>
    <xf numFmtId="164" fontId="1" fillId="0" borderId="25" xfId="0" applyNumberFormat="1" applyFont="1" applyBorder="1"/>
    <xf numFmtId="0" fontId="9" fillId="0" borderId="8" xfId="0" applyFont="1" applyBorder="1" applyAlignment="1"/>
    <xf numFmtId="0" fontId="7" fillId="0" borderId="12" xfId="0" applyFont="1" applyBorder="1" applyAlignment="1">
      <alignment horizontal="left"/>
    </xf>
    <xf numFmtId="164" fontId="9" fillId="0" borderId="25" xfId="0" applyNumberFormat="1" applyFont="1" applyBorder="1"/>
    <xf numFmtId="0" fontId="7" fillId="0" borderId="21" xfId="0" applyFont="1" applyBorder="1" applyAlignment="1"/>
    <xf numFmtId="2" fontId="7" fillId="0" borderId="4" xfId="0" applyNumberFormat="1" applyFont="1" applyBorder="1" applyAlignment="1"/>
    <xf numFmtId="2" fontId="9" fillId="0" borderId="4" xfId="0" applyNumberFormat="1" applyFont="1" applyBorder="1" applyAlignment="1"/>
    <xf numFmtId="164" fontId="2" fillId="0" borderId="4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right"/>
    </xf>
    <xf numFmtId="164" fontId="7" fillId="0" borderId="27" xfId="0" applyNumberFormat="1" applyFont="1" applyBorder="1" applyAlignment="1">
      <alignment horizontal="right"/>
    </xf>
    <xf numFmtId="164" fontId="9" fillId="0" borderId="28" xfId="0" applyNumberFormat="1" applyFont="1" applyBorder="1" applyAlignment="1">
      <alignment horizontal="right"/>
    </xf>
    <xf numFmtId="0" fontId="1" fillId="0" borderId="29" xfId="0" applyFont="1" applyBorder="1"/>
    <xf numFmtId="164" fontId="9" fillId="0" borderId="29" xfId="0" applyNumberFormat="1" applyFont="1" applyBorder="1" applyAlignment="1"/>
    <xf numFmtId="0" fontId="1" fillId="0" borderId="30" xfId="0" applyFont="1" applyBorder="1"/>
    <xf numFmtId="164" fontId="7" fillId="0" borderId="26" xfId="0" applyNumberFormat="1" applyFont="1" applyBorder="1" applyAlignment="1">
      <alignment horizontal="right"/>
    </xf>
    <xf numFmtId="164" fontId="7" fillId="0" borderId="28" xfId="0" applyNumberFormat="1" applyFont="1" applyBorder="1" applyAlignment="1">
      <alignment horizontal="right"/>
    </xf>
    <xf numFmtId="164" fontId="9" fillId="0" borderId="30" xfId="0" applyNumberFormat="1" applyFont="1" applyBorder="1"/>
    <xf numFmtId="164" fontId="7" fillId="0" borderId="26" xfId="0" applyNumberFormat="1" applyFont="1" applyBorder="1" applyAlignment="1"/>
    <xf numFmtId="164" fontId="9" fillId="0" borderId="28" xfId="0" applyNumberFormat="1" applyFont="1" applyBorder="1" applyAlignment="1"/>
    <xf numFmtId="164" fontId="1" fillId="0" borderId="30" xfId="0" applyNumberFormat="1" applyFont="1" applyBorder="1"/>
    <xf numFmtId="164" fontId="2" fillId="0" borderId="29" xfId="0" applyNumberFormat="1" applyFont="1" applyBorder="1" applyAlignment="1"/>
    <xf numFmtId="0" fontId="0" fillId="0" borderId="29" xfId="0" applyBorder="1"/>
    <xf numFmtId="164" fontId="2" fillId="0" borderId="30" xfId="0" applyNumberFormat="1" applyFont="1" applyBorder="1" applyAlignment="1"/>
    <xf numFmtId="0" fontId="0" fillId="0" borderId="30" xfId="0" applyBorder="1"/>
    <xf numFmtId="164" fontId="9" fillId="0" borderId="25" xfId="0" applyNumberFormat="1" applyFont="1" applyBorder="1" applyAlignment="1"/>
    <xf numFmtId="164" fontId="4" fillId="0" borderId="18" xfId="0" applyNumberFormat="1" applyFont="1" applyBorder="1" applyAlignment="1"/>
    <xf numFmtId="164" fontId="2" fillId="0" borderId="31" xfId="0" applyNumberFormat="1" applyFont="1" applyBorder="1" applyAlignment="1"/>
    <xf numFmtId="164" fontId="4" fillId="0" borderId="32" xfId="0" applyNumberFormat="1" applyFont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0" fontId="4" fillId="0" borderId="33" xfId="0" applyFont="1" applyBorder="1" applyAlignment="1">
      <alignment horizontal="center" vertical="justify"/>
    </xf>
    <xf numFmtId="0" fontId="4" fillId="0" borderId="34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36" xfId="0" applyFont="1" applyBorder="1" applyAlignment="1">
      <alignment horizontal="center" vertical="justify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4" fillId="0" borderId="37" xfId="0" applyNumberFormat="1" applyFont="1" applyBorder="1" applyAlignment="1">
      <alignment horizontal="right"/>
    </xf>
    <xf numFmtId="164" fontId="4" fillId="0" borderId="38" xfId="0" applyNumberFormat="1" applyFont="1" applyBorder="1" applyAlignment="1">
      <alignment horizontal="right"/>
    </xf>
    <xf numFmtId="164" fontId="4" fillId="0" borderId="39" xfId="0" applyNumberFormat="1" applyFont="1" applyBorder="1" applyAlignment="1">
      <alignment horizontal="right"/>
    </xf>
    <xf numFmtId="164" fontId="4" fillId="0" borderId="4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7"/>
  <sheetViews>
    <sheetView tabSelected="1" topLeftCell="B1" workbookViewId="0">
      <selection activeCell="M40" sqref="M40"/>
    </sheetView>
  </sheetViews>
  <sheetFormatPr defaultRowHeight="12.75" x14ac:dyDescent="0.2"/>
  <cols>
    <col min="1" max="1" width="4.5703125" customWidth="1"/>
    <col min="2" max="2" width="0.42578125" customWidth="1"/>
    <col min="3" max="3" width="23.85546875" customWidth="1"/>
    <col min="4" max="4" width="75.710937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customWidth="1"/>
  </cols>
  <sheetData>
    <row r="2" spans="3:11" x14ac:dyDescent="0.2">
      <c r="C2" s="2"/>
      <c r="D2" s="104" t="s">
        <v>56</v>
      </c>
      <c r="E2" s="104"/>
      <c r="F2" s="104"/>
      <c r="G2" s="104"/>
    </row>
    <row r="3" spans="3:11" x14ac:dyDescent="0.2">
      <c r="C3" s="2"/>
      <c r="D3" s="104" t="s">
        <v>39</v>
      </c>
      <c r="E3" s="104"/>
      <c r="F3" s="104"/>
      <c r="G3" s="104"/>
    </row>
    <row r="4" spans="3:11" x14ac:dyDescent="0.2">
      <c r="C4" s="2"/>
      <c r="D4" s="104" t="s">
        <v>55</v>
      </c>
      <c r="E4" s="104"/>
      <c r="F4" s="104"/>
      <c r="G4" s="104"/>
    </row>
    <row r="5" spans="3:11" x14ac:dyDescent="0.2">
      <c r="C5" s="3" t="s">
        <v>1</v>
      </c>
      <c r="D5" s="105"/>
      <c r="E5" s="105"/>
      <c r="F5" s="105"/>
      <c r="G5" s="105"/>
    </row>
    <row r="6" spans="3:11" x14ac:dyDescent="0.2">
      <c r="C6" s="2"/>
      <c r="D6" s="2"/>
      <c r="E6" s="2"/>
      <c r="F6" s="2"/>
      <c r="G6" s="3"/>
    </row>
    <row r="7" spans="3:11" x14ac:dyDescent="0.2">
      <c r="C7" s="103" t="s">
        <v>15</v>
      </c>
      <c r="D7" s="103"/>
      <c r="E7" s="103"/>
      <c r="F7" s="103"/>
      <c r="G7" s="103"/>
      <c r="H7" s="103"/>
      <c r="I7" s="103"/>
    </row>
    <row r="8" spans="3:11" x14ac:dyDescent="0.2">
      <c r="C8" s="103" t="s">
        <v>36</v>
      </c>
      <c r="D8" s="103"/>
      <c r="E8" s="103"/>
      <c r="F8" s="103"/>
      <c r="G8" s="103"/>
      <c r="H8" s="103"/>
      <c r="I8" s="103"/>
    </row>
    <row r="9" spans="3:11" x14ac:dyDescent="0.2">
      <c r="C9" s="103" t="s">
        <v>54</v>
      </c>
      <c r="D9" s="103"/>
      <c r="E9" s="103"/>
      <c r="F9" s="103"/>
      <c r="G9" s="103"/>
      <c r="H9" s="103"/>
      <c r="I9" s="103"/>
    </row>
    <row r="10" spans="3:11" x14ac:dyDescent="0.2">
      <c r="C10" s="4"/>
      <c r="D10" s="4" t="s">
        <v>60</v>
      </c>
      <c r="E10" s="4"/>
      <c r="F10" s="4"/>
      <c r="G10" s="4"/>
    </row>
    <row r="11" spans="3:11" x14ac:dyDescent="0.2">
      <c r="C11" s="2"/>
      <c r="D11" s="2" t="s">
        <v>61</v>
      </c>
      <c r="E11" s="2"/>
      <c r="F11" s="2"/>
      <c r="G11" s="2"/>
    </row>
    <row r="12" spans="3:11" ht="13.5" thickBot="1" x14ac:dyDescent="0.25">
      <c r="C12" s="2"/>
      <c r="D12" s="2"/>
      <c r="E12" s="2"/>
      <c r="F12" s="2"/>
      <c r="G12" s="2"/>
      <c r="H12" s="2" t="s">
        <v>57</v>
      </c>
      <c r="K12" t="s">
        <v>59</v>
      </c>
    </row>
    <row r="13" spans="3:11" ht="13.5" thickBot="1" x14ac:dyDescent="0.25">
      <c r="C13" s="36" t="s">
        <v>14</v>
      </c>
      <c r="D13" s="37" t="s">
        <v>0</v>
      </c>
      <c r="E13" s="37" t="s">
        <v>4</v>
      </c>
      <c r="F13" s="37" t="s">
        <v>5</v>
      </c>
      <c r="G13" s="46" t="s">
        <v>25</v>
      </c>
      <c r="H13" s="54" t="s">
        <v>58</v>
      </c>
      <c r="I13" s="55" t="s">
        <v>25</v>
      </c>
      <c r="J13" s="55" t="s">
        <v>5</v>
      </c>
      <c r="K13" s="55" t="s">
        <v>25</v>
      </c>
    </row>
    <row r="14" spans="3:11" ht="19.5" customHeight="1" thickBot="1" x14ac:dyDescent="0.25">
      <c r="C14" s="38" t="s">
        <v>16</v>
      </c>
      <c r="D14" s="35" t="s">
        <v>34</v>
      </c>
      <c r="E14" s="39">
        <f t="shared" ref="E14:K14" si="0">SUM(E15,E20,E25)</f>
        <v>3107.6750000000002</v>
      </c>
      <c r="F14" s="47">
        <f t="shared" si="0"/>
        <v>-478.46199999999999</v>
      </c>
      <c r="G14" s="56">
        <f t="shared" si="0"/>
        <v>2942.0400000000004</v>
      </c>
      <c r="H14" s="78">
        <f t="shared" si="0"/>
        <v>0</v>
      </c>
      <c r="I14" s="56">
        <f t="shared" si="0"/>
        <v>1180.0379999999996</v>
      </c>
      <c r="J14" s="56">
        <f t="shared" si="0"/>
        <v>0</v>
      </c>
      <c r="K14" s="56">
        <f t="shared" si="0"/>
        <v>1180.0379999999996</v>
      </c>
    </row>
    <row r="15" spans="3:11" ht="19.5" customHeight="1" thickBot="1" x14ac:dyDescent="0.3">
      <c r="C15" s="10" t="s">
        <v>40</v>
      </c>
      <c r="D15" s="43" t="s">
        <v>43</v>
      </c>
      <c r="E15" s="41">
        <f t="shared" ref="E15:K15" si="1">SUM(E16-E18)</f>
        <v>3937.1750000000002</v>
      </c>
      <c r="F15" s="48">
        <f t="shared" si="1"/>
        <v>-478.46199999999999</v>
      </c>
      <c r="G15" s="57">
        <f t="shared" si="1"/>
        <v>4627.1400000000003</v>
      </c>
      <c r="H15" s="79">
        <f t="shared" si="1"/>
        <v>3247.9</v>
      </c>
      <c r="I15" s="57">
        <f t="shared" si="1"/>
        <v>4113.0379999999996</v>
      </c>
      <c r="J15" s="57">
        <f t="shared" si="1"/>
        <v>0</v>
      </c>
      <c r="K15" s="57">
        <f t="shared" si="1"/>
        <v>4113.0379999999996</v>
      </c>
    </row>
    <row r="16" spans="3:11" ht="23.25" customHeight="1" x14ac:dyDescent="0.25">
      <c r="C16" s="5" t="s">
        <v>48</v>
      </c>
      <c r="D16" s="69" t="s">
        <v>47</v>
      </c>
      <c r="E16" s="40">
        <f t="shared" ref="E16:K16" si="2">SUM(E17)</f>
        <v>3937.1750000000002</v>
      </c>
      <c r="F16" s="50">
        <f t="shared" si="2"/>
        <v>-478.46199999999999</v>
      </c>
      <c r="G16" s="58">
        <f t="shared" si="2"/>
        <v>4627.1400000000003</v>
      </c>
      <c r="H16" s="80">
        <f t="shared" si="2"/>
        <v>3247.9</v>
      </c>
      <c r="I16" s="58">
        <f t="shared" si="2"/>
        <v>4113.0379999999996</v>
      </c>
      <c r="J16" s="58">
        <f t="shared" si="2"/>
        <v>0</v>
      </c>
      <c r="K16" s="58">
        <f t="shared" si="2"/>
        <v>4113.0379999999996</v>
      </c>
    </row>
    <row r="17" spans="3:11" ht="27.75" customHeight="1" x14ac:dyDescent="0.25">
      <c r="C17" s="13" t="s">
        <v>49</v>
      </c>
      <c r="D17" s="33" t="s">
        <v>44</v>
      </c>
      <c r="E17" s="29">
        <v>3937.1750000000002</v>
      </c>
      <c r="F17" s="73">
        <v>-478.46199999999999</v>
      </c>
      <c r="G17" s="59">
        <v>4627.1400000000003</v>
      </c>
      <c r="H17" s="81">
        <v>3247.9</v>
      </c>
      <c r="I17" s="67">
        <v>4113.0379999999996</v>
      </c>
      <c r="J17" s="67">
        <v>0</v>
      </c>
      <c r="K17" s="67">
        <f>SUM(I17,J17)</f>
        <v>4113.0379999999996</v>
      </c>
    </row>
    <row r="18" spans="3:11" ht="27.75" customHeight="1" x14ac:dyDescent="0.2">
      <c r="C18" s="13" t="s">
        <v>41</v>
      </c>
      <c r="D18" s="33" t="s">
        <v>45</v>
      </c>
      <c r="E18" s="30">
        <f>E19</f>
        <v>0</v>
      </c>
      <c r="F18" s="74">
        <v>0</v>
      </c>
      <c r="G18" s="59">
        <f>G19</f>
        <v>0</v>
      </c>
      <c r="H18" s="82">
        <f>H19</f>
        <v>0</v>
      </c>
      <c r="I18" s="59">
        <f>I19</f>
        <v>0</v>
      </c>
      <c r="J18" s="59">
        <f>J19</f>
        <v>0</v>
      </c>
      <c r="K18" s="59">
        <f>K19</f>
        <v>0</v>
      </c>
    </row>
    <row r="19" spans="3:11" ht="27" customHeight="1" thickBot="1" x14ac:dyDescent="0.25">
      <c r="C19" s="7" t="s">
        <v>42</v>
      </c>
      <c r="D19" s="44" t="s">
        <v>46</v>
      </c>
      <c r="E19" s="45">
        <v>0</v>
      </c>
      <c r="F19" s="9">
        <v>0</v>
      </c>
      <c r="G19" s="94">
        <v>0</v>
      </c>
      <c r="H19" s="83">
        <v>0</v>
      </c>
      <c r="I19" s="68">
        <f>SUM(G19:H19)</f>
        <v>0</v>
      </c>
      <c r="J19" s="68">
        <f>SUM(H19:I19)</f>
        <v>0</v>
      </c>
      <c r="K19" s="68">
        <f>SUM(I19:J19)</f>
        <v>0</v>
      </c>
    </row>
    <row r="20" spans="3:11" ht="19.5" customHeight="1" thickBot="1" x14ac:dyDescent="0.3">
      <c r="C20" s="10" t="s">
        <v>17</v>
      </c>
      <c r="D20" s="72" t="s">
        <v>6</v>
      </c>
      <c r="E20" s="42">
        <f t="shared" ref="E20:K20" si="3">SUM(E21-E23)</f>
        <v>-829.5</v>
      </c>
      <c r="F20" s="48">
        <f t="shared" si="3"/>
        <v>0</v>
      </c>
      <c r="G20" s="60">
        <f t="shared" si="3"/>
        <v>-1685.1</v>
      </c>
      <c r="H20" s="84">
        <f t="shared" si="3"/>
        <v>-3247.9</v>
      </c>
      <c r="I20" s="60">
        <f t="shared" si="3"/>
        <v>-2933</v>
      </c>
      <c r="J20" s="60">
        <f t="shared" si="3"/>
        <v>0</v>
      </c>
      <c r="K20" s="60">
        <f t="shared" si="3"/>
        <v>-2933</v>
      </c>
    </row>
    <row r="21" spans="3:11" ht="24.75" customHeight="1" x14ac:dyDescent="0.25">
      <c r="C21" s="5" t="s">
        <v>52</v>
      </c>
      <c r="D21" s="6" t="s">
        <v>37</v>
      </c>
      <c r="E21" s="22">
        <f t="shared" ref="E21:K21" si="4">SUM(E22)</f>
        <v>0</v>
      </c>
      <c r="F21" s="50">
        <f t="shared" si="4"/>
        <v>0</v>
      </c>
      <c r="G21" s="61">
        <f t="shared" si="4"/>
        <v>0</v>
      </c>
      <c r="H21" s="85">
        <f t="shared" si="4"/>
        <v>0</v>
      </c>
      <c r="I21" s="61">
        <f t="shared" si="4"/>
        <v>2000</v>
      </c>
      <c r="J21" s="61">
        <f t="shared" si="4"/>
        <v>0</v>
      </c>
      <c r="K21" s="61">
        <f t="shared" si="4"/>
        <v>2000</v>
      </c>
    </row>
    <row r="22" spans="3:11" ht="24.75" customHeight="1" x14ac:dyDescent="0.25">
      <c r="C22" s="13" t="s">
        <v>53</v>
      </c>
      <c r="D22" s="6" t="s">
        <v>38</v>
      </c>
      <c r="E22" s="29">
        <v>0</v>
      </c>
      <c r="F22" s="73"/>
      <c r="G22" s="59">
        <f>SUM(E22:F22)</f>
        <v>0</v>
      </c>
      <c r="H22" s="82">
        <f>SUM(F22:G22)</f>
        <v>0</v>
      </c>
      <c r="I22" s="59">
        <v>2000</v>
      </c>
      <c r="J22" s="59">
        <v>0</v>
      </c>
      <c r="K22" s="59">
        <f>SUM(I22:J22)</f>
        <v>2000</v>
      </c>
    </row>
    <row r="23" spans="3:11" ht="25.5" x14ac:dyDescent="0.2">
      <c r="C23" s="13" t="s">
        <v>50</v>
      </c>
      <c r="D23" s="6" t="s">
        <v>7</v>
      </c>
      <c r="E23" s="30">
        <f>E24</f>
        <v>829.5</v>
      </c>
      <c r="F23" s="49">
        <f>F24</f>
        <v>0</v>
      </c>
      <c r="G23" s="59">
        <f>SUM(G24)</f>
        <v>1685.1</v>
      </c>
      <c r="H23" s="82">
        <f>SUM(H24)</f>
        <v>3247.9</v>
      </c>
      <c r="I23" s="59">
        <f>SUM(I24)</f>
        <v>4933</v>
      </c>
      <c r="J23" s="59">
        <f>SUM(J24)</f>
        <v>0</v>
      </c>
      <c r="K23" s="59">
        <f>SUM(K24)</f>
        <v>4933</v>
      </c>
    </row>
    <row r="24" spans="3:11" ht="27" customHeight="1" thickBot="1" x14ac:dyDescent="0.25">
      <c r="C24" s="7" t="s">
        <v>51</v>
      </c>
      <c r="D24" s="8" t="s">
        <v>8</v>
      </c>
      <c r="E24" s="24">
        <v>829.5</v>
      </c>
      <c r="F24" s="9"/>
      <c r="G24" s="94">
        <v>1685.1</v>
      </c>
      <c r="H24" s="86">
        <v>3247.9</v>
      </c>
      <c r="I24" s="71">
        <f>SUM(G24,H24)</f>
        <v>4933</v>
      </c>
      <c r="J24" s="71"/>
      <c r="K24" s="71">
        <f>SUM(I24,J24)</f>
        <v>4933</v>
      </c>
    </row>
    <row r="25" spans="3:11" ht="18" customHeight="1" thickBot="1" x14ac:dyDescent="0.3">
      <c r="C25" s="10" t="s">
        <v>26</v>
      </c>
      <c r="D25" s="43" t="s">
        <v>27</v>
      </c>
      <c r="E25" s="25">
        <f t="shared" ref="E25:F27" si="5">E26</f>
        <v>0</v>
      </c>
      <c r="F25" s="51">
        <f t="shared" si="5"/>
        <v>0</v>
      </c>
      <c r="G25" s="95">
        <f>G26</f>
        <v>0</v>
      </c>
      <c r="H25" s="87">
        <f>H26</f>
        <v>0</v>
      </c>
      <c r="I25" s="32">
        <f>I26</f>
        <v>0</v>
      </c>
      <c r="J25" s="32">
        <f>J26</f>
        <v>0</v>
      </c>
      <c r="K25" s="32">
        <f>K26</f>
        <v>0</v>
      </c>
    </row>
    <row r="26" spans="3:11" s="1" customFormat="1" ht="17.25" customHeight="1" x14ac:dyDescent="0.2">
      <c r="C26" s="11" t="s">
        <v>31</v>
      </c>
      <c r="D26" s="12" t="s">
        <v>28</v>
      </c>
      <c r="E26" s="26">
        <f t="shared" si="5"/>
        <v>0</v>
      </c>
      <c r="F26" s="52"/>
      <c r="G26" s="62">
        <f>SUM(E26:F26)</f>
        <v>0</v>
      </c>
      <c r="H26" s="88">
        <f>SUM(F26:G26)</f>
        <v>0</v>
      </c>
      <c r="I26" s="62">
        <f>SUM(G26:H26)</f>
        <v>0</v>
      </c>
      <c r="J26" s="62">
        <f>SUM(H26:I26)</f>
        <v>0</v>
      </c>
      <c r="K26" s="62">
        <f>SUM(I26:J26)</f>
        <v>0</v>
      </c>
    </row>
    <row r="27" spans="3:11" ht="25.5" x14ac:dyDescent="0.2">
      <c r="C27" s="13" t="s">
        <v>32</v>
      </c>
      <c r="D27" s="14" t="s">
        <v>29</v>
      </c>
      <c r="E27" s="23">
        <f t="shared" si="5"/>
        <v>0</v>
      </c>
      <c r="F27" s="49">
        <f t="shared" si="5"/>
        <v>0</v>
      </c>
      <c r="G27" s="59">
        <f>G28</f>
        <v>0</v>
      </c>
      <c r="H27" s="82">
        <f>H28</f>
        <v>0</v>
      </c>
      <c r="I27" s="59">
        <f>I28</f>
        <v>0</v>
      </c>
      <c r="J27" s="59">
        <f>J28</f>
        <v>0</v>
      </c>
      <c r="K27" s="59">
        <f>K28</f>
        <v>0</v>
      </c>
    </row>
    <row r="28" spans="3:11" ht="26.25" thickBot="1" x14ac:dyDescent="0.25">
      <c r="C28" s="13" t="s">
        <v>33</v>
      </c>
      <c r="D28" s="15" t="s">
        <v>30</v>
      </c>
      <c r="E28" s="31">
        <v>0</v>
      </c>
      <c r="F28" s="28">
        <v>0</v>
      </c>
      <c r="G28" s="94">
        <v>0</v>
      </c>
      <c r="H28" s="89">
        <v>0</v>
      </c>
      <c r="I28" s="68">
        <f>SUM(G28,H28)</f>
        <v>0</v>
      </c>
      <c r="J28" s="68">
        <f>SUM(H28,I28)</f>
        <v>0</v>
      </c>
      <c r="K28" s="68">
        <f>SUM(I28,J28)</f>
        <v>0</v>
      </c>
    </row>
    <row r="29" spans="3:11" s="1" customFormat="1" ht="18.75" customHeight="1" thickBot="1" x14ac:dyDescent="0.3">
      <c r="C29" s="16" t="s">
        <v>18</v>
      </c>
      <c r="D29" s="70" t="s">
        <v>9</v>
      </c>
      <c r="E29" s="32">
        <f t="shared" ref="E29:K29" si="6">E30+E33</f>
        <v>0</v>
      </c>
      <c r="F29" s="53">
        <f t="shared" si="6"/>
        <v>0</v>
      </c>
      <c r="G29" s="32">
        <f t="shared" si="6"/>
        <v>0</v>
      </c>
      <c r="H29" s="87">
        <f t="shared" si="6"/>
        <v>0</v>
      </c>
      <c r="I29" s="32">
        <f t="shared" si="6"/>
        <v>7983.7880000000005</v>
      </c>
      <c r="J29" s="32">
        <f t="shared" si="6"/>
        <v>0</v>
      </c>
      <c r="K29" s="32">
        <f t="shared" si="6"/>
        <v>7983.7880000000005</v>
      </c>
    </row>
    <row r="30" spans="3:11" x14ac:dyDescent="0.2">
      <c r="C30" s="5" t="s">
        <v>19</v>
      </c>
      <c r="D30" s="17" t="s">
        <v>2</v>
      </c>
      <c r="E30" s="26">
        <f t="shared" ref="E30:K31" si="7">E31</f>
        <v>-240756.99100000001</v>
      </c>
      <c r="F30" s="34">
        <f t="shared" si="7"/>
        <v>6508.32</v>
      </c>
      <c r="G30" s="62">
        <f t="shared" si="7"/>
        <v>-280182.24</v>
      </c>
      <c r="H30" s="88">
        <f t="shared" si="7"/>
        <v>-23165.82</v>
      </c>
      <c r="I30" s="62">
        <f t="shared" si="7"/>
        <v>-303875.23499999999</v>
      </c>
      <c r="J30" s="62">
        <f t="shared" si="7"/>
        <v>-5405.7</v>
      </c>
      <c r="K30" s="62">
        <f t="shared" si="7"/>
        <v>-309280.935</v>
      </c>
    </row>
    <row r="31" spans="3:11" x14ac:dyDescent="0.2">
      <c r="C31" s="18" t="s">
        <v>20</v>
      </c>
      <c r="D31" s="19" t="s">
        <v>10</v>
      </c>
      <c r="E31" s="27">
        <f t="shared" si="7"/>
        <v>-240756.99100000001</v>
      </c>
      <c r="F31" s="75">
        <f t="shared" si="7"/>
        <v>6508.32</v>
      </c>
      <c r="G31" s="63">
        <f>SUM(G32)</f>
        <v>-280182.24</v>
      </c>
      <c r="H31" s="90">
        <f>SUM(H32)</f>
        <v>-23165.82</v>
      </c>
      <c r="I31" s="63">
        <f>SUM(I32)</f>
        <v>-303875.23499999999</v>
      </c>
      <c r="J31" s="63">
        <f>SUM(J32)</f>
        <v>-5405.7</v>
      </c>
      <c r="K31" s="63">
        <f>SUM(K32)</f>
        <v>-309280.935</v>
      </c>
    </row>
    <row r="32" spans="3:11" ht="15.75" customHeight="1" x14ac:dyDescent="0.2">
      <c r="C32" s="18" t="s">
        <v>21</v>
      </c>
      <c r="D32" s="19" t="s">
        <v>11</v>
      </c>
      <c r="E32" s="27">
        <v>-240756.99100000001</v>
      </c>
      <c r="F32" s="75">
        <v>6508.32</v>
      </c>
      <c r="G32" s="63">
        <v>-280182.24</v>
      </c>
      <c r="H32" s="91">
        <v>-23165.82</v>
      </c>
      <c r="I32" s="65">
        <v>-303875.23499999999</v>
      </c>
      <c r="J32" s="65">
        <v>-5405.7</v>
      </c>
      <c r="K32" s="66">
        <f>I32+J32</f>
        <v>-309280.935</v>
      </c>
    </row>
    <row r="33" spans="3:11" x14ac:dyDescent="0.2">
      <c r="C33" s="7" t="s">
        <v>22</v>
      </c>
      <c r="D33" s="17" t="s">
        <v>3</v>
      </c>
      <c r="E33" s="28">
        <f t="shared" ref="E33:K34" si="8">E34</f>
        <v>240756.99100000001</v>
      </c>
      <c r="F33" s="76">
        <f t="shared" si="8"/>
        <v>-6508.32</v>
      </c>
      <c r="G33" s="59">
        <f t="shared" si="8"/>
        <v>280182.24</v>
      </c>
      <c r="H33" s="82">
        <f t="shared" si="8"/>
        <v>23165.82</v>
      </c>
      <c r="I33" s="59">
        <f>I34</f>
        <v>311859.02299999999</v>
      </c>
      <c r="J33" s="59">
        <f t="shared" si="8"/>
        <v>5405.7</v>
      </c>
      <c r="K33" s="59">
        <f t="shared" si="8"/>
        <v>317264.723</v>
      </c>
    </row>
    <row r="34" spans="3:11" x14ac:dyDescent="0.2">
      <c r="C34" s="18" t="s">
        <v>23</v>
      </c>
      <c r="D34" s="20" t="s">
        <v>12</v>
      </c>
      <c r="E34" s="27">
        <f>SUM(E35)</f>
        <v>240756.99100000001</v>
      </c>
      <c r="F34" s="75">
        <f t="shared" si="8"/>
        <v>-6508.32</v>
      </c>
      <c r="G34" s="64">
        <f t="shared" si="8"/>
        <v>280182.24</v>
      </c>
      <c r="H34" s="92">
        <f t="shared" si="8"/>
        <v>23165.82</v>
      </c>
      <c r="I34" s="64">
        <f t="shared" si="8"/>
        <v>311859.02299999999</v>
      </c>
      <c r="J34" s="64">
        <f t="shared" si="8"/>
        <v>5405.7</v>
      </c>
      <c r="K34" s="64">
        <f t="shared" si="8"/>
        <v>317264.723</v>
      </c>
    </row>
    <row r="35" spans="3:11" ht="17.25" customHeight="1" thickBot="1" x14ac:dyDescent="0.25">
      <c r="C35" s="18" t="s">
        <v>24</v>
      </c>
      <c r="D35" s="21" t="s">
        <v>13</v>
      </c>
      <c r="E35" s="27">
        <v>240756.99100000001</v>
      </c>
      <c r="F35" s="77">
        <v>-6508.32</v>
      </c>
      <c r="G35" s="96">
        <v>280182.24</v>
      </c>
      <c r="H35" s="93">
        <v>23165.82</v>
      </c>
      <c r="I35" s="66">
        <v>311859.02299999999</v>
      </c>
      <c r="J35" s="66">
        <v>5405.7</v>
      </c>
      <c r="K35" s="66">
        <f>I35+J35</f>
        <v>317264.723</v>
      </c>
    </row>
    <row r="36" spans="3:11" ht="12.75" customHeight="1" x14ac:dyDescent="0.2">
      <c r="C36" s="99" t="s">
        <v>35</v>
      </c>
      <c r="D36" s="100"/>
      <c r="E36" s="106">
        <f t="shared" ref="E36:K36" si="9">SUM(E14,E29)</f>
        <v>3107.6750000000002</v>
      </c>
      <c r="F36" s="106">
        <f t="shared" si="9"/>
        <v>-478.46199999999999</v>
      </c>
      <c r="G36" s="108">
        <f t="shared" si="9"/>
        <v>2942.0400000000004</v>
      </c>
      <c r="H36" s="108">
        <f t="shared" si="9"/>
        <v>0</v>
      </c>
      <c r="I36" s="97">
        <f t="shared" si="9"/>
        <v>9163.8260000000009</v>
      </c>
      <c r="J36" s="97">
        <f t="shared" si="9"/>
        <v>0</v>
      </c>
      <c r="K36" s="97">
        <f t="shared" si="9"/>
        <v>9163.8260000000009</v>
      </c>
    </row>
    <row r="37" spans="3:11" ht="13.5" thickBot="1" x14ac:dyDescent="0.25">
      <c r="C37" s="101"/>
      <c r="D37" s="102"/>
      <c r="E37" s="107"/>
      <c r="F37" s="107"/>
      <c r="G37" s="109"/>
      <c r="H37" s="109"/>
      <c r="I37" s="98"/>
      <c r="J37" s="98"/>
      <c r="K37" s="98"/>
    </row>
  </sheetData>
  <mergeCells count="15">
    <mergeCell ref="C8:I8"/>
    <mergeCell ref="E36:E37"/>
    <mergeCell ref="F36:F37"/>
    <mergeCell ref="G36:G37"/>
    <mergeCell ref="H36:H37"/>
    <mergeCell ref="D2:G2"/>
    <mergeCell ref="D3:G3"/>
    <mergeCell ref="D4:G4"/>
    <mergeCell ref="D5:G5"/>
    <mergeCell ref="C7:I7"/>
    <mergeCell ref="J36:J37"/>
    <mergeCell ref="K36:K37"/>
    <mergeCell ref="I36:I37"/>
    <mergeCell ref="C36:D37"/>
    <mergeCell ref="C9:I9"/>
  </mergeCells>
  <pageMargins left="0.88582677165354329" right="0.78740157480314965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YYY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ФУ</cp:lastModifiedBy>
  <cp:lastPrinted>2017-05-17T07:35:35Z</cp:lastPrinted>
  <dcterms:created xsi:type="dcterms:W3CDTF">2001-02-06T16:58:13Z</dcterms:created>
  <dcterms:modified xsi:type="dcterms:W3CDTF">2017-05-30T08:15:52Z</dcterms:modified>
</cp:coreProperties>
</file>